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H:\"/>
    </mc:Choice>
  </mc:AlternateContent>
  <bookViews>
    <workbookView xWindow="0" yWindow="0" windowWidth="28800" windowHeight="11835" tabRatio="680" activeTab="1"/>
  </bookViews>
  <sheets>
    <sheet name="Instructions" sheetId="11" r:id="rId1"/>
    <sheet name="ULB Details" sheetId="1" r:id="rId2"/>
    <sheet name="Income" sheetId="6" r:id="rId3"/>
    <sheet name="Expenditure" sheetId="7" r:id="rId4"/>
    <sheet name="SLB" sheetId="5" r:id="rId5"/>
    <sheet name="Annex ii" sheetId="8" r:id="rId6"/>
    <sheet name="Summary" sheetId="9" r:id="rId7"/>
  </sheets>
  <externalReferences>
    <externalReference r:id="rId8"/>
    <externalReference r:id="rId9"/>
  </externalReferences>
  <definedNames>
    <definedName name="da_exp_cap" localSheetId="3">[1]Expenditure!#REF!</definedName>
    <definedName name="da_exp_cap" localSheetId="0">[2]Expenditure!#REF!</definedName>
    <definedName name="da_exp_cap">[2]Expenditure!#REF!</definedName>
    <definedName name="da_exp_ord" localSheetId="3">[1]Expenditure!$A$264:$C$264</definedName>
    <definedName name="da_exp_ord">[2]Expenditure!$A$264:$C$264</definedName>
    <definedName name="DP_ORD" localSheetId="3">[1]Receipts!#REF!</definedName>
    <definedName name="DP_ORD" localSheetId="0">[2]Receipts!#REF!</definedName>
    <definedName name="DP_ORD">[2]Receipts!#REF!</definedName>
    <definedName name="edcucation_cap" localSheetId="3">[1]Receipts!#REF!</definedName>
    <definedName name="edcucation_cap" localSheetId="0">[2]Receipts!#REF!</definedName>
    <definedName name="edcucation_cap">[2]Receipts!#REF!</definedName>
    <definedName name="education_exp_cap" localSheetId="3">[1]Expenditure!$A$342:$C$342</definedName>
    <definedName name="education_exp_cap">[2]Expenditure!$A$342:$C$342</definedName>
    <definedName name="education_exp_ord" localSheetId="3">[1]Expenditure!$A$157:$C$157</definedName>
    <definedName name="education_exp_ord">[2]Expenditure!$A$157:$C$157</definedName>
    <definedName name="engg_exp_cap" localSheetId="3">[1]Expenditure!$A$299:$C$299</definedName>
    <definedName name="engg_exp_cap">[2]Expenditure!$A$299:$C$299</definedName>
    <definedName name="engg_exp_ord" localSheetId="3">[1]Expenditure!$A$85:$C$85</definedName>
    <definedName name="engg_exp_ord">[2]Expenditure!$A$85:$C$85</definedName>
    <definedName name="ENGINEERING_CAP" localSheetId="3">[1]Receipts!#REF!</definedName>
    <definedName name="ENGINEERING_CAP" localSheetId="0">[2]Receipts!#REF!</definedName>
    <definedName name="ENGINEERING_CAP">[2]Receipts!#REF!</definedName>
    <definedName name="engineering_ord" localSheetId="3">[1]Receipts!#REF!</definedName>
    <definedName name="engineering_ord" localSheetId="0">[2]Receipts!#REF!</definedName>
    <definedName name="engineering_ord">[2]Receipts!#REF!</definedName>
    <definedName name="GEN_EXP_cap" localSheetId="3">[1]Expenditure!$A$275:$C$275</definedName>
    <definedName name="GEN_EXP_cap">[2]Expenditure!$A$275:$C$275</definedName>
    <definedName name="gen_exp_ord" localSheetId="3">[1]Expenditure!$A$52:$C$52</definedName>
    <definedName name="gen_exp_ord">[2]Expenditure!$A$52:$C$52</definedName>
    <definedName name="genadmin1112" localSheetId="0">#REF!</definedName>
    <definedName name="genadmin1112">#REF!</definedName>
    <definedName name="genadmin1213" localSheetId="0">#REF!</definedName>
    <definedName name="genadmin1213">#REF!</definedName>
    <definedName name="genadmin1314" localSheetId="0">#REF!</definedName>
    <definedName name="genadmin1314">#REF!</definedName>
    <definedName name="genadmin1415" localSheetId="0">#REF!</definedName>
    <definedName name="genadmin1415">#REF!</definedName>
    <definedName name="general_cap" localSheetId="3">[1]Receipts!#REF!</definedName>
    <definedName name="general_cap" localSheetId="0">[2]Receipts!#REF!</definedName>
    <definedName name="general_cap">[2]Receipts!#REF!</definedName>
    <definedName name="lighting_exp_cap" localSheetId="3">[1]Expenditure!$A$309:$C$309</definedName>
    <definedName name="lighting_exp_cap">[2]Expenditure!$A$309:$C$309</definedName>
    <definedName name="lighting_exp_ord" localSheetId="3">[1]Expenditure!$A$101:$C$101</definedName>
    <definedName name="lighting_exp_ord">[2]Expenditure!$A$101:$C$101</definedName>
    <definedName name="lighting_ord" localSheetId="3">[1]Receipts!#REF!</definedName>
    <definedName name="lighting_ord" localSheetId="0">[2]Receipts!#REF!</definedName>
    <definedName name="lighting_ord">[2]Receipts!#REF!</definedName>
    <definedName name="planning_exp_cap" localSheetId="3">[1]Expenditure!$A$328:$C$328</definedName>
    <definedName name="planning_exp_cap">[2]Expenditure!$A$328:$C$328</definedName>
    <definedName name="planning_exp_ord" localSheetId="3">[1]Expenditure!$A$122:$C$122</definedName>
    <definedName name="planning_exp_ord">[2]Expenditure!$A$122:$C$122</definedName>
    <definedName name="planning_ord" localSheetId="3">[1]Receipts!#REF!</definedName>
    <definedName name="planning_ord" localSheetId="0">[2]Receipts!#REF!</definedName>
    <definedName name="planning_ord">[2]Receipts!#REF!</definedName>
    <definedName name="PLC_CAP" localSheetId="3">[1]Receipts!#REF!</definedName>
    <definedName name="PLC_CAP" localSheetId="0">[2]Receipts!#REF!</definedName>
    <definedName name="PLC_CAP">[2]Receipts!#REF!</definedName>
    <definedName name="plc_exp_cap" localSheetId="3">[1]Expenditure!$A$348:$C$348</definedName>
    <definedName name="plc_exp_cap">[2]Expenditure!$A$348:$C$348</definedName>
    <definedName name="plc_exp_ord" localSheetId="3">[1]Expenditure!$A$166:$C$166</definedName>
    <definedName name="plc_exp_ord">[2]Expenditure!$A$166:$C$166</definedName>
    <definedName name="PLc_ord" localSheetId="3">[1]Receipts!#REF!</definedName>
    <definedName name="PLc_ord" localSheetId="0">[2]Receipts!#REF!</definedName>
    <definedName name="PLc_ord">[2]Receipts!#REF!</definedName>
    <definedName name="_xlnm.Print_Area" localSheetId="5">'Annex ii'!$A$1:$H$44</definedName>
    <definedName name="_xlnm.Print_Area" localSheetId="0">Instructions!$A$1:$A$25</definedName>
    <definedName name="_xlnm.Print_Area" localSheetId="4">SLB!$A$1:$E$39</definedName>
    <definedName name="_xlnm.Print_Area" localSheetId="1">'ULB Details'!$A$1:$C$20</definedName>
    <definedName name="_xlnm.Print_Titles" localSheetId="3">Expenditure!$A:$B,Expenditure!$1:$3</definedName>
    <definedName name="_xlnm.Print_Titles" localSheetId="2">Income!$1:$3</definedName>
    <definedName name="proj_exp_cap" localSheetId="3">[1]Expenditure!$A$322:$C$322</definedName>
    <definedName name="proj_exp_cap">[2]Expenditure!$A$322:$C$322</definedName>
    <definedName name="proj_exp_ord" localSheetId="3">[1]Expenditure!$A$112:$C$112</definedName>
    <definedName name="proj_exp_ord">[2]Expenditure!$A$112:$C$112</definedName>
    <definedName name="projects_cap" localSheetId="3">[1]Receipts!#REF!</definedName>
    <definedName name="projects_cap" localSheetId="0">[2]Receipts!#REF!</definedName>
    <definedName name="projects_cap">[2]Receipts!#REF!</definedName>
    <definedName name="projects_ord" localSheetId="3">[1]Receipts!#REF!</definedName>
    <definedName name="projects_ord" localSheetId="0">[2]Receipts!#REF!</definedName>
    <definedName name="projects_ord">[2]Receipts!#REF!</definedName>
    <definedName name="S" localSheetId="0">[2]Receipts!#REF!</definedName>
    <definedName name="S">[2]Receipts!#REF!</definedName>
    <definedName name="ucd_cap" localSheetId="3">[1]Receipts!#REF!</definedName>
    <definedName name="ucd_cap" localSheetId="0">[2]Receipts!#REF!</definedName>
    <definedName name="ucd_cap">[2]Receipts!#REF!</definedName>
    <definedName name="ucd_exp_cap" localSheetId="3">[1]Expenditure!$A$337:$C$337</definedName>
    <definedName name="ucd_exp_cap">[2]Expenditure!$A$337:$C$337</definedName>
    <definedName name="ucd_exp_ord" localSheetId="3">[1]Expenditure!$A$138:$C$138</definedName>
    <definedName name="ucd_exp_ord">[2]Expenditure!$A$138:$C$138</definedName>
    <definedName name="ucd_ord" localSheetId="3">[1]Receipts!#REF!</definedName>
    <definedName name="ucd_ord" localSheetId="0">[2]Receipts!#REF!</definedName>
    <definedName name="ucd_ord">[2]Receipts!#REF!</definedName>
    <definedName name="vph_exp_cap" localSheetId="3">[1]Expenditure!$A$352:$C$352</definedName>
    <definedName name="vph_exp_cap">[2]Expenditure!$A$352:$C$352</definedName>
    <definedName name="vph_exp_ord" localSheetId="3">[1]Expenditure!$A$198:$C$198</definedName>
    <definedName name="vph_exp_ord">[2]Expenditure!$A$198:$C$198</definedName>
    <definedName name="vph_ord" localSheetId="3">[1]Receipts!#REF!</definedName>
    <definedName name="vph_ord" localSheetId="0">[2]Receipts!#REF!</definedName>
    <definedName name="vph_ord">[2]Receipts!#REF!</definedName>
    <definedName name="vws_exp_cap" localSheetId="3">[1]Expenditure!$A$371:$C$371</definedName>
    <definedName name="vws_exp_cap">[2]Expenditure!$A$371:$C$371</definedName>
    <definedName name="vws_exp_ord" localSheetId="3">[1]Expenditure!$A$241:$C$241</definedName>
    <definedName name="vws_exp_ord">[2]Expenditure!$A$241:$C$241</definedName>
    <definedName name="watersupply_ord" localSheetId="3">[1]Receipts!#REF!</definedName>
    <definedName name="watersupply_ord" localSheetId="0">[2]Receipts!#REF!</definedName>
    <definedName name="watersupply_ord">[2]Receipts!#REF!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9" i="8" l="1"/>
  <c r="D33" i="8"/>
  <c r="E33" i="8" s="1"/>
  <c r="E4" i="8"/>
  <c r="E29" i="8" l="1"/>
  <c r="D2" i="9" l="1"/>
  <c r="D1" i="9"/>
  <c r="D7" i="6" l="1"/>
  <c r="E7" i="6"/>
  <c r="F7" i="6"/>
  <c r="C7" i="6"/>
  <c r="F25" i="6"/>
  <c r="E25" i="6"/>
  <c r="F17" i="6"/>
  <c r="E17" i="6"/>
  <c r="F14" i="6"/>
  <c r="E14" i="6"/>
  <c r="F10" i="6"/>
  <c r="E10" i="6"/>
  <c r="E6" i="6" l="1"/>
  <c r="F6" i="6"/>
  <c r="F5" i="6"/>
  <c r="E5" i="6" l="1"/>
  <c r="D10" i="6"/>
  <c r="D6" i="6" s="1"/>
  <c r="F6" i="9" s="1"/>
  <c r="C10" i="6"/>
  <c r="C6" i="6" s="1"/>
  <c r="D5" i="7" l="1"/>
  <c r="E5" i="7"/>
  <c r="F5" i="7"/>
  <c r="E10" i="8" s="1"/>
  <c r="C5" i="7"/>
  <c r="D38" i="8" l="1"/>
  <c r="E38" i="8" s="1"/>
  <c r="D10" i="7" l="1"/>
  <c r="E10" i="7"/>
  <c r="F10" i="7"/>
  <c r="C10" i="7"/>
  <c r="D22" i="8" l="1"/>
  <c r="D16" i="8"/>
  <c r="D25" i="6" l="1"/>
  <c r="D17" i="6"/>
  <c r="F4" i="6"/>
  <c r="D14" i="6"/>
  <c r="C14" i="6"/>
  <c r="C17" i="6"/>
  <c r="C25" i="6"/>
  <c r="E4" i="7"/>
  <c r="D4" i="8"/>
  <c r="F12" i="9" l="1"/>
  <c r="F11" i="9"/>
  <c r="D5" i="6"/>
  <c r="D4" i="6" s="1"/>
  <c r="C5" i="6"/>
  <c r="C4" i="6" s="1"/>
  <c r="E4" i="6"/>
  <c r="D4" i="7"/>
  <c r="F4" i="7"/>
  <c r="C4" i="7"/>
  <c r="F10" i="9"/>
  <c r="D43" i="8"/>
  <c r="E43" i="8" l="1"/>
  <c r="F13" i="9" s="1"/>
  <c r="E22" i="8"/>
  <c r="F22" i="8" s="1"/>
  <c r="E16" i="8"/>
  <c r="F16" i="8" s="1"/>
  <c r="D10" i="8"/>
  <c r="F10" i="8" s="1"/>
  <c r="G10" i="8" s="1"/>
  <c r="F7" i="9" s="1"/>
  <c r="G16" i="8" l="1"/>
  <c r="F8" i="9" s="1"/>
  <c r="G22" i="8"/>
  <c r="F9" i="9" s="1"/>
  <c r="F14" i="9" l="1"/>
</calcChain>
</file>

<file path=xl/sharedStrings.xml><?xml version="1.0" encoding="utf-8"?>
<sst xmlns="http://schemas.openxmlformats.org/spreadsheetml/2006/main" count="347" uniqueCount="257">
  <si>
    <t>Service Level Benchmarks</t>
  </si>
  <si>
    <t xml:space="preserve">Census Population (2011) </t>
  </si>
  <si>
    <t>Indicators</t>
  </si>
  <si>
    <t xml:space="preserve"> Status 2017-18</t>
  </si>
  <si>
    <t>Target 2018-19</t>
  </si>
  <si>
    <t xml:space="preserve">Coverage of water supply connections </t>
  </si>
  <si>
    <t>Per capita supply of water</t>
  </si>
  <si>
    <t>135 lpcd</t>
  </si>
  <si>
    <t xml:space="preserve">Extent of metering of water connections </t>
  </si>
  <si>
    <t>Continuity of water supply</t>
  </si>
  <si>
    <t>24 hours</t>
  </si>
  <si>
    <t>Efficiency in redressal of customer complaints</t>
  </si>
  <si>
    <t xml:space="preserve">Quality of water supplied </t>
  </si>
  <si>
    <t>Cost recovery in water supply services</t>
  </si>
  <si>
    <t>Efficiency in collection of water supply related charges</t>
  </si>
  <si>
    <t xml:space="preserve">Coverage of toilets </t>
  </si>
  <si>
    <t xml:space="preserve">Efficiency in redressal of customer complaints </t>
  </si>
  <si>
    <t>Storm Water Drainage</t>
  </si>
  <si>
    <t>Coverage of Storm water drainage network</t>
  </si>
  <si>
    <t>Incidence of water logging / flooding</t>
  </si>
  <si>
    <t>Part 3: Publishing of Service Level Benchmarks (SLBs)</t>
  </si>
  <si>
    <r>
      <t>A)</t>
    </r>
    <r>
      <rPr>
        <b/>
        <sz val="7"/>
        <color theme="1"/>
        <rFont val="Times New Roman"/>
        <family val="1"/>
      </rPr>
      <t xml:space="preserve">      </t>
    </r>
    <r>
      <rPr>
        <b/>
        <sz val="11"/>
        <color theme="1"/>
        <rFont val="Calibri"/>
        <family val="2"/>
        <scheme val="minor"/>
      </rPr>
      <t>Water supply:</t>
    </r>
  </si>
  <si>
    <r>
      <t>1)</t>
    </r>
    <r>
      <rPr>
        <b/>
        <sz val="7"/>
        <color theme="1"/>
        <rFont val="Times New Roman"/>
        <family val="1"/>
      </rPr>
      <t xml:space="preserve">      </t>
    </r>
    <r>
      <rPr>
        <b/>
        <sz val="11"/>
        <color theme="1"/>
        <rFont val="Calibri"/>
        <family val="2"/>
        <scheme val="minor"/>
      </rPr>
      <t>Coverage (Maximum Marks 15)</t>
    </r>
  </si>
  <si>
    <t>Water Coverage Ratio</t>
  </si>
  <si>
    <r>
      <t>2)</t>
    </r>
    <r>
      <rPr>
        <b/>
        <sz val="7"/>
        <color theme="1"/>
        <rFont val="Times New Roman"/>
        <family val="1"/>
      </rPr>
      <t xml:space="preserve">      </t>
    </r>
    <r>
      <rPr>
        <b/>
        <sz val="11"/>
        <color theme="1"/>
        <rFont val="Calibri"/>
        <family val="2"/>
        <scheme val="minor"/>
      </rPr>
      <t>Reduction in NRW (Maximum Marks 15)</t>
    </r>
  </si>
  <si>
    <t>ULB achieving benchmark of Non-Revenue Water</t>
  </si>
  <si>
    <r>
      <t>3)</t>
    </r>
    <r>
      <rPr>
        <b/>
        <sz val="7"/>
        <color theme="1"/>
        <rFont val="Times New Roman"/>
        <family val="1"/>
      </rPr>
      <t xml:space="preserve">      </t>
    </r>
    <r>
      <rPr>
        <b/>
        <sz val="11"/>
        <color theme="1"/>
        <rFont val="Calibri"/>
        <family val="2"/>
        <scheme val="minor"/>
      </rPr>
      <t>Coverage of Water Supply for Public/Community Toilets (Maximum Marks 10)</t>
    </r>
  </si>
  <si>
    <t>ULB providing water connection to Public and Community Toilets</t>
  </si>
  <si>
    <t>Coverage (Maximum Marks 10)</t>
  </si>
  <si>
    <t>% of waste being processed scientifically</t>
  </si>
  <si>
    <t>Name of the State</t>
  </si>
  <si>
    <t>Name of the ULB</t>
  </si>
  <si>
    <t xml:space="preserve">Others </t>
  </si>
  <si>
    <t xml:space="preserve">Capital Receipts </t>
  </si>
  <si>
    <t>Octroi compensation</t>
  </si>
  <si>
    <t>Property tax</t>
  </si>
  <si>
    <t>Details</t>
  </si>
  <si>
    <t>Income Details (Amounts to be provided in Rupees Lakh)</t>
  </si>
  <si>
    <t>Capital Expenditure</t>
  </si>
  <si>
    <t>Revenue Expenditure</t>
  </si>
  <si>
    <t>Total Expenditure (1+2)</t>
  </si>
  <si>
    <t>Expenditure Details (Amounts to be provided in Rupees Lakh)</t>
  </si>
  <si>
    <t>Published audited accounts on ULB website</t>
  </si>
  <si>
    <t>PG Year</t>
  </si>
  <si>
    <t>2017-18</t>
  </si>
  <si>
    <t>2018-19</t>
  </si>
  <si>
    <t>(A): Covering Establishment costs and O&amp;M from own income (Maximum Marks 20)</t>
  </si>
  <si>
    <t>ULBs able to recover costs related to revenue expenditure which is O&amp;M costs as well as establishment &amp; salaries from its own revenue funds excluding octroi, entry tax and stamp duty, etc.</t>
  </si>
  <si>
    <t xml:space="preserve">Reference Data </t>
  </si>
  <si>
    <t>Condition</t>
  </si>
  <si>
    <t>Own Revenue (i)</t>
  </si>
  <si>
    <t>Revenue Expenditure (ii)</t>
  </si>
  <si>
    <t>Achievement Range ( i / ii)</t>
  </si>
  <si>
    <t>(B): Capital expenditure as a percentage of total expenditure (Maximum Marks 20)</t>
  </si>
  <si>
    <t>For 500 AMRUT Cities</t>
  </si>
  <si>
    <t>Ratio of Capital Expenditure to Total Expenditure including all devolutions/schemes, etc.</t>
  </si>
  <si>
    <t>For all other Cities</t>
  </si>
  <si>
    <t>Rs. In Lakh</t>
  </si>
  <si>
    <t>%</t>
  </si>
  <si>
    <t>Capital Expenditure (i)</t>
  </si>
  <si>
    <t>Total Expenditure (ii)</t>
  </si>
  <si>
    <t>Audited Accounts of 2016-17</t>
  </si>
  <si>
    <t xml:space="preserve"> SLB Status of 2017-18</t>
  </si>
  <si>
    <t>Coverage Ratio</t>
  </si>
  <si>
    <t>Marks Obtained</t>
  </si>
  <si>
    <t>NRW Status</t>
  </si>
  <si>
    <t xml:space="preserve">If NRW is  less than 20%, Marks = 15; between 20 % to 30 %, marks = 10; between 30 % to 40 %, marks = 5; above 40 % , Marks =0.  </t>
  </si>
  <si>
    <t>Percentage of 24X7 Water Supply to all PT/CT</t>
  </si>
  <si>
    <t>If percentage  of waste being processed scientifically is more than 50 %,  marks  = 10; between 20% to 50%, marks = 5; less than 20%, marks = 0.</t>
  </si>
  <si>
    <t>If coverage is  between 90% to 100 %, marks = 15; between 80 % to 90 %; marks = 10, between 70 % to 80 %; marks = 5, less than 70%, marks = 0.</t>
  </si>
  <si>
    <t>If  published audited accounts on ULB website, Marks = 10; Otherwise marks  = 0</t>
  </si>
  <si>
    <t>If achievement range is  more than 40 %, marks = 20; between 30 % to 40 %, marks = 15; between 20 % to 30 %, marks = 10; less than 20%, marks = 0.</t>
  </si>
  <si>
    <r>
      <t>B)</t>
    </r>
    <r>
      <rPr>
        <b/>
        <sz val="7"/>
        <color theme="1"/>
        <rFont val="Times New Roman"/>
        <family val="1"/>
      </rPr>
      <t> </t>
    </r>
    <r>
      <rPr>
        <b/>
        <sz val="11"/>
        <color theme="1"/>
        <rFont val="Calibri"/>
        <family val="2"/>
        <scheme val="minor"/>
      </rPr>
      <t>Solid Waste Management:</t>
    </r>
  </si>
  <si>
    <t>Household level coverage of Solid Waste Management services</t>
  </si>
  <si>
    <t xml:space="preserve">Extent of municipal solid waste recovered </t>
  </si>
  <si>
    <t>Solid Waste Management</t>
  </si>
  <si>
    <t>If achievement range is  more than 70 %, marks = 20; between 60 % to 70 %, marks = 15; between 50 % to 60 %; marks = 10, less than 50%, marks = 0.</t>
  </si>
  <si>
    <t>Yes /No</t>
  </si>
  <si>
    <t>YES</t>
  </si>
  <si>
    <t>NO</t>
  </si>
  <si>
    <t>More than 70</t>
  </si>
  <si>
    <t>70-100</t>
  </si>
  <si>
    <t>60-70</t>
  </si>
  <si>
    <t>60-69.9</t>
  </si>
  <si>
    <t>50-60</t>
  </si>
  <si>
    <t>50-59.9</t>
  </si>
  <si>
    <t>Less than 50</t>
  </si>
  <si>
    <t>0-49.9</t>
  </si>
  <si>
    <t>More than 40</t>
  </si>
  <si>
    <t>40-100</t>
  </si>
  <si>
    <t>30-40</t>
  </si>
  <si>
    <t>30-39.9</t>
  </si>
  <si>
    <t>20-30</t>
  </si>
  <si>
    <t>20-29.9</t>
  </si>
  <si>
    <t>Less than 20</t>
  </si>
  <si>
    <t>0-19.9</t>
  </si>
  <si>
    <t>More than 20</t>
  </si>
  <si>
    <t>20-100</t>
  </si>
  <si>
    <t>15-20</t>
  </si>
  <si>
    <t>15-19.9</t>
  </si>
  <si>
    <t>10-15</t>
  </si>
  <si>
    <t>10-14.9</t>
  </si>
  <si>
    <t>Less than 10</t>
  </si>
  <si>
    <t>0-9.9</t>
  </si>
  <si>
    <t>More than 90</t>
  </si>
  <si>
    <t>90-100</t>
  </si>
  <si>
    <t>80-90</t>
  </si>
  <si>
    <t>80-89.9</t>
  </si>
  <si>
    <t>70-80</t>
  </si>
  <si>
    <t>70-79.9</t>
  </si>
  <si>
    <t>Less than 70</t>
  </si>
  <si>
    <t>0-69.9</t>
  </si>
  <si>
    <t>0-20</t>
  </si>
  <si>
    <t>20.1-30</t>
  </si>
  <si>
    <t>30.1-40</t>
  </si>
  <si>
    <t>Above 40</t>
  </si>
  <si>
    <t>40.1-100</t>
  </si>
  <si>
    <t>More than 50</t>
  </si>
  <si>
    <t>50-100</t>
  </si>
  <si>
    <t>20-50</t>
  </si>
  <si>
    <t>20-49.9</t>
  </si>
  <si>
    <t>Published Audited Accounts of 2016-17</t>
  </si>
  <si>
    <t>Name of the Contact Person</t>
  </si>
  <si>
    <t>Name of the Municipal Commissioner / Executive Officer of the ULB</t>
  </si>
  <si>
    <t>Postal Address of the ULB (with Pincode)</t>
  </si>
  <si>
    <t>If achievement range is  more than 20 %, marks = 20; between 15 % to 20 %, marks = 15; between 10 % to 15 %, marks = 10; less than 10%, marks = 0.</t>
  </si>
  <si>
    <t>If 24X7 water supply to all PT and CT, marks  = 10; otherwise marks = 0</t>
  </si>
  <si>
    <t>Total Marks Obtained</t>
  </si>
  <si>
    <t>Covering Establishment costs and O&amp;M from own income</t>
  </si>
  <si>
    <t>Reduction in NRW</t>
  </si>
  <si>
    <t>Coverage of Water Supply for Public/Community Toilets</t>
  </si>
  <si>
    <t>Percentage of waste being processed scientifically</t>
  </si>
  <si>
    <t>Total</t>
  </si>
  <si>
    <t>a)</t>
  </si>
  <si>
    <t>b)</t>
  </si>
  <si>
    <t>For Non-AMRUT cities</t>
  </si>
  <si>
    <t>For AMRUT cities</t>
  </si>
  <si>
    <t>Capital expenditure as a percentage of total expenditure</t>
  </si>
  <si>
    <t xml:space="preserve">Capital expenditure as a percentage of total expenditure  </t>
  </si>
  <si>
    <t>Part 2 : Increase in Own Revenue Sources</t>
  </si>
  <si>
    <t>Part 3:  Publishing of Service Level Benchmarks (SLBs)</t>
  </si>
  <si>
    <t>Part 1 : Audit of Annual Accounts</t>
  </si>
  <si>
    <t>Other Capital expenditure</t>
  </si>
  <si>
    <t>All developmental works under Central/State specific schemes</t>
  </si>
  <si>
    <t>Other Capital Receipts</t>
  </si>
  <si>
    <t>Central Capital Account Grant (under Central Schemes etc.)</t>
  </si>
  <si>
    <t>State Capital Account Grant (under State Schemes etc.)</t>
  </si>
  <si>
    <t>Loans (from State Govt. or Banks etc.)</t>
  </si>
  <si>
    <t>Sale of Municipal Land</t>
  </si>
  <si>
    <t>B</t>
  </si>
  <si>
    <t>Other Central Government Transfers</t>
  </si>
  <si>
    <t>Central Finance Commission (CFC) Grant</t>
  </si>
  <si>
    <t>Other State Government Transfers</t>
  </si>
  <si>
    <t>State Finance Commission (SFC) Grants/Devolution</t>
  </si>
  <si>
    <t>State Assigned Revenue</t>
  </si>
  <si>
    <t>Transfers/Grants/Assigned Revenues</t>
  </si>
  <si>
    <t>Other Revenue income</t>
  </si>
  <si>
    <t>Income from interest/investments</t>
  </si>
  <si>
    <t>Other Revenue Receipts</t>
  </si>
  <si>
    <t>User Charges</t>
  </si>
  <si>
    <t>Fees &amp; fines</t>
  </si>
  <si>
    <t>Revenue Receipts (1+2+3)</t>
  </si>
  <si>
    <t>A</t>
  </si>
  <si>
    <t>Total Receipts (A+B)</t>
  </si>
  <si>
    <t>i)</t>
  </si>
  <si>
    <t>ii)</t>
  </si>
  <si>
    <t>iii)</t>
  </si>
  <si>
    <t>c)</t>
  </si>
  <si>
    <t>d)</t>
  </si>
  <si>
    <t>e)</t>
  </si>
  <si>
    <t>f)</t>
  </si>
  <si>
    <t>g)</t>
  </si>
  <si>
    <t>Own Revenue Receipts (a+b)</t>
  </si>
  <si>
    <t>Extent of segregation of municipal solid waste</t>
  </si>
  <si>
    <t>Efficiency of collection of municipal solid waste</t>
  </si>
  <si>
    <t>Water Supply Services</t>
  </si>
  <si>
    <t>Extent of Non-Revenue Water (NRW)</t>
  </si>
  <si>
    <t>Sewage management (Sewerage and Sanitation)</t>
  </si>
  <si>
    <t xml:space="preserve">Coverage of sewage network services </t>
  </si>
  <si>
    <t>Adequacy of sewage treatment capacity</t>
  </si>
  <si>
    <t xml:space="preserve">Quality of sewage treatment </t>
  </si>
  <si>
    <t>Extent of reuse and recycling of sewage</t>
  </si>
  <si>
    <t>Extent of cost recovery in sewage management</t>
  </si>
  <si>
    <t>Efficiency in collection of sewerage charges</t>
  </si>
  <si>
    <t>Extent of cost recovery in SWM services</t>
  </si>
  <si>
    <t>Efficiency in collection of SWM charges</t>
  </si>
  <si>
    <t>Please enter Numeric Values only. Do not use any symbol such as "%" or any text such as "lpcd" or "hours" etc.</t>
  </si>
  <si>
    <t>Please enter Numeric Values only. Do not use any symbol such as "%".</t>
  </si>
  <si>
    <t>Please Enter "YES" or "NO" only.</t>
  </si>
  <si>
    <t>Last Municipal Election Held (Year)</t>
  </si>
  <si>
    <t>Next Municipal Election Due (Year)</t>
  </si>
  <si>
    <t>Coverage of Water Supply (24 X 7) in all Public/Community Toilets</t>
  </si>
  <si>
    <t>(SmartNet)</t>
  </si>
  <si>
    <r>
      <rPr>
        <b/>
        <sz val="11"/>
        <color theme="1"/>
        <rFont val="Calibri"/>
        <family val="2"/>
        <scheme val="minor"/>
      </rPr>
      <t xml:space="preserve">b. </t>
    </r>
    <r>
      <rPr>
        <sz val="11"/>
        <color theme="1"/>
        <rFont val="Calibri"/>
        <family val="2"/>
        <scheme val="minor"/>
      </rPr>
      <t xml:space="preserve"> Audited account statements</t>
    </r>
  </si>
  <si>
    <r>
      <rPr>
        <b/>
        <sz val="11"/>
        <color theme="1"/>
        <rFont val="Calibri"/>
        <family val="2"/>
        <scheme val="minor"/>
      </rPr>
      <t>4.</t>
    </r>
    <r>
      <rPr>
        <b/>
        <sz val="7"/>
        <color theme="1"/>
        <rFont val="Times New Roman"/>
        <family val="1"/>
      </rPr>
      <t>    </t>
    </r>
    <r>
      <rPr>
        <sz val="7"/>
        <color theme="1"/>
        <rFont val="Times New Roman"/>
        <family val="1"/>
      </rPr>
      <t xml:space="preserve">   </t>
    </r>
    <r>
      <rPr>
        <sz val="11"/>
        <color theme="1"/>
        <rFont val="Calibri"/>
        <family val="2"/>
        <scheme val="minor"/>
      </rPr>
      <t xml:space="preserve">After receiving the MS Excel file and the PDF file containing admissible documentary evidence from all the ULBs, the State must prepare Annexure 1 based on the information provided in the MS Excel file for each ULB. </t>
    </r>
  </si>
  <si>
    <r>
      <rPr>
        <b/>
        <sz val="11"/>
        <color theme="1"/>
        <rFont val="Calibri"/>
        <family val="2"/>
        <scheme val="minor"/>
      </rPr>
      <t>6.</t>
    </r>
    <r>
      <rPr>
        <b/>
        <sz val="7"/>
        <color theme="1"/>
        <rFont val="Times New Roman"/>
        <family val="1"/>
      </rPr>
      <t>    </t>
    </r>
    <r>
      <rPr>
        <sz val="7"/>
        <color theme="1"/>
        <rFont val="Times New Roman"/>
        <family val="1"/>
      </rPr>
      <t xml:space="preserve">   </t>
    </r>
    <r>
      <rPr>
        <sz val="11"/>
        <color theme="1"/>
        <rFont val="Calibri"/>
        <family val="2"/>
        <scheme val="minor"/>
      </rPr>
      <t xml:space="preserve">The State must ensure that information filled by the ULB is correct and accurate through measures such as third party verification, random verification by State Officials, etc. as mentioned in Annexure 3 of the Tool Kit. </t>
    </r>
  </si>
  <si>
    <r>
      <rPr>
        <b/>
        <sz val="11"/>
        <color theme="1"/>
        <rFont val="Calibri"/>
        <family val="2"/>
        <scheme val="minor"/>
      </rPr>
      <t>7.</t>
    </r>
    <r>
      <rPr>
        <b/>
        <sz val="7"/>
        <color theme="1"/>
        <rFont val="Times New Roman"/>
        <family val="1"/>
      </rPr>
      <t>     </t>
    </r>
    <r>
      <rPr>
        <sz val="7"/>
        <color theme="1"/>
        <rFont val="Times New Roman"/>
        <family val="1"/>
      </rPr>
      <t xml:space="preserve">  </t>
    </r>
    <r>
      <rPr>
        <sz val="11"/>
        <color theme="1"/>
        <rFont val="Calibri"/>
        <family val="2"/>
        <scheme val="minor"/>
      </rPr>
      <t>Each State Government must upload the following files on ‘SmartNet’ before 30</t>
    </r>
    <r>
      <rPr>
        <vertAlign val="superscript"/>
        <sz val="11"/>
        <color theme="1"/>
        <rFont val="Calibri"/>
        <family val="2"/>
        <scheme val="minor"/>
      </rPr>
      <t>th</t>
    </r>
    <r>
      <rPr>
        <sz val="11"/>
        <color theme="1"/>
        <rFont val="Calibri"/>
        <family val="2"/>
        <scheme val="minor"/>
      </rPr>
      <t xml:space="preserve"> October of each award year, duly verified by the Principal Secretary (UD) of the State:</t>
    </r>
  </si>
  <si>
    <t>Audited</t>
  </si>
  <si>
    <r>
      <rPr>
        <b/>
        <sz val="11"/>
        <color theme="1"/>
        <rFont val="Calibri"/>
        <family val="2"/>
        <scheme val="minor"/>
      </rPr>
      <t>3.</t>
    </r>
    <r>
      <rPr>
        <b/>
        <sz val="7"/>
        <color theme="1"/>
        <rFont val="Times New Roman"/>
        <family val="1"/>
      </rPr>
      <t>      </t>
    </r>
    <r>
      <rPr>
        <sz val="7"/>
        <color theme="1"/>
        <rFont val="Times New Roman"/>
        <family val="1"/>
      </rPr>
      <t xml:space="preserve"> </t>
    </r>
    <r>
      <rPr>
        <sz val="11"/>
        <color theme="1"/>
        <rFont val="Calibri"/>
        <family val="2"/>
        <scheme val="minor"/>
      </rPr>
      <t>Each ULB also has to provide the admissible documentary evidences, duly attested by the Municipal Commissioner/Executive Officer of the ULB. The admissible documentary evidence required are:</t>
    </r>
  </si>
  <si>
    <r>
      <rPr>
        <b/>
        <sz val="11"/>
        <color theme="1"/>
        <rFont val="Calibri"/>
        <family val="2"/>
        <scheme val="minor"/>
      </rPr>
      <t xml:space="preserve">c. </t>
    </r>
    <r>
      <rPr>
        <sz val="11"/>
        <color theme="1"/>
        <rFont val="Calibri"/>
        <family val="2"/>
        <scheme val="minor"/>
      </rPr>
      <t xml:space="preserve"> SLB information as per sheet 4 of this Excel and the relevant Gazette Notification for measuring and publishing SLBs</t>
    </r>
  </si>
  <si>
    <r>
      <rPr>
        <b/>
        <sz val="11"/>
        <color theme="1"/>
        <rFont val="Calibri"/>
        <family val="2"/>
        <scheme val="minor"/>
      </rPr>
      <t>5.</t>
    </r>
    <r>
      <rPr>
        <b/>
        <sz val="7"/>
        <color theme="1"/>
        <rFont val="Times New Roman"/>
        <family val="1"/>
      </rPr>
      <t>     </t>
    </r>
    <r>
      <rPr>
        <sz val="7"/>
        <color theme="1"/>
        <rFont val="Times New Roman"/>
        <family val="1"/>
      </rPr>
      <t xml:space="preserve">  </t>
    </r>
    <r>
      <rPr>
        <sz val="11"/>
        <color theme="1"/>
        <rFont val="Calibri"/>
        <family val="2"/>
        <scheme val="minor"/>
      </rPr>
      <t xml:space="preserve">Scores generated in sheet 6 – “Summary”, of this MS Excel file may be used by the State for preparing Annexure 1. </t>
    </r>
  </si>
  <si>
    <t xml:space="preserve">  </t>
  </si>
  <si>
    <t>Unaudited</t>
  </si>
  <si>
    <r>
      <rPr>
        <b/>
        <sz val="11"/>
        <color theme="1"/>
        <rFont val="Calibri"/>
        <family val="2"/>
        <scheme val="minor"/>
      </rPr>
      <t>c.</t>
    </r>
    <r>
      <rPr>
        <b/>
        <sz val="7"/>
        <color theme="1"/>
        <rFont val="Times New Roman"/>
        <family val="1"/>
      </rPr>
      <t>   </t>
    </r>
    <r>
      <rPr>
        <sz val="7"/>
        <color theme="1"/>
        <rFont val="Times New Roman"/>
        <family val="1"/>
      </rPr>
      <t xml:space="preserve">    </t>
    </r>
    <r>
      <rPr>
        <sz val="11"/>
        <color theme="1"/>
        <rFont val="Calibri"/>
        <family val="2"/>
        <scheme val="minor"/>
      </rPr>
      <t xml:space="preserve">All </t>
    </r>
    <r>
      <rPr>
        <b/>
        <sz val="11"/>
        <color theme="1"/>
        <rFont val="Calibri"/>
        <family val="2"/>
        <scheme val="minor"/>
      </rPr>
      <t>admissible documentary evidence</t>
    </r>
    <r>
      <rPr>
        <sz val="11"/>
        <color theme="1"/>
        <rFont val="Calibri"/>
        <family val="2"/>
        <scheme val="minor"/>
      </rPr>
      <t xml:space="preserve"> related to Annexure 2, must be attached in a PDF file as mentioned in para 3. The State Government must upload the documentary evidence PDF file for each ULB along with the ULBs MS Excel file on ‘SmartNet’.</t>
    </r>
  </si>
  <si>
    <r>
      <rPr>
        <b/>
        <sz val="11"/>
        <color theme="1"/>
        <rFont val="Calibri"/>
        <family val="2"/>
        <scheme val="minor"/>
      </rPr>
      <t>a.</t>
    </r>
    <r>
      <rPr>
        <b/>
        <sz val="7"/>
        <color theme="1"/>
        <rFont val="Times New Roman"/>
        <family val="1"/>
      </rPr>
      <t xml:space="preserve">     </t>
    </r>
    <r>
      <rPr>
        <b/>
        <sz val="11"/>
        <color theme="1"/>
        <rFont val="Calibri"/>
        <family val="2"/>
        <scheme val="minor"/>
      </rPr>
      <t xml:space="preserve">Annexure 1 </t>
    </r>
    <r>
      <rPr>
        <sz val="11"/>
        <color theme="1"/>
        <rFont val="Calibri"/>
        <family val="2"/>
        <scheme val="minor"/>
      </rPr>
      <t>– in MS Excel format and PDF format, which will provide the scores of each ULB and the list of eligible as well as ineligible ULBs.</t>
    </r>
  </si>
  <si>
    <r>
      <rPr>
        <b/>
        <sz val="11"/>
        <color theme="1"/>
        <rFont val="Calibri"/>
        <family val="2"/>
        <scheme val="minor"/>
      </rPr>
      <t>1.</t>
    </r>
    <r>
      <rPr>
        <b/>
        <sz val="7"/>
        <color theme="1"/>
        <rFont val="Times New Roman"/>
        <family val="1"/>
      </rPr>
      <t>      </t>
    </r>
    <r>
      <rPr>
        <sz val="7"/>
        <color theme="1"/>
        <rFont val="Times New Roman"/>
        <family val="1"/>
      </rPr>
      <t xml:space="preserve"> </t>
    </r>
    <r>
      <rPr>
        <sz val="11"/>
        <color theme="1"/>
        <rFont val="Calibri"/>
        <family val="2"/>
        <scheme val="minor"/>
      </rPr>
      <t>As per the Tool Kit, all ULBs have to provide information in the format prescribed in Annexure 2, duly attested by the Municipal Commissioner/Executive Officer of the ULB. This MS Excel file has been designed to capture the information required in the Annexure 2 and ULBs are expected to fill their information in this file. This MS Excel file has six sheets.</t>
    </r>
  </si>
  <si>
    <r>
      <rPr>
        <b/>
        <sz val="11"/>
        <color theme="1"/>
        <rFont val="Calibri"/>
        <family val="2"/>
        <scheme val="minor"/>
      </rPr>
      <t>a.</t>
    </r>
    <r>
      <rPr>
        <b/>
        <sz val="7"/>
        <color theme="1"/>
        <rFont val="Times New Roman"/>
        <family val="1"/>
      </rPr>
      <t xml:space="preserve">       </t>
    </r>
    <r>
      <rPr>
        <b/>
        <sz val="11"/>
        <color theme="1"/>
        <rFont val="Calibri"/>
        <family val="2"/>
        <scheme val="minor"/>
      </rPr>
      <t xml:space="preserve">Sheet 1 </t>
    </r>
    <r>
      <rPr>
        <sz val="11"/>
        <color theme="1"/>
        <rFont val="Calibri"/>
        <family val="2"/>
        <scheme val="minor"/>
      </rPr>
      <t>– “ULB Details” must be filled with general details of the ULB such as its civic status, population, Performance Grant claim year, etc.,  among other details as mentioned in the Excel sheet.</t>
    </r>
  </si>
  <si>
    <r>
      <rPr>
        <b/>
        <sz val="11"/>
        <color theme="1"/>
        <rFont val="Calibri"/>
        <family val="2"/>
        <scheme val="minor"/>
      </rPr>
      <t>b.</t>
    </r>
    <r>
      <rPr>
        <b/>
        <sz val="7"/>
        <color theme="1"/>
        <rFont val="Times New Roman"/>
        <family val="1"/>
      </rPr>
      <t xml:space="preserve">       </t>
    </r>
    <r>
      <rPr>
        <b/>
        <sz val="11"/>
        <color theme="1"/>
        <rFont val="Calibri"/>
        <family val="2"/>
        <scheme val="minor"/>
      </rPr>
      <t>Sheet 2</t>
    </r>
    <r>
      <rPr>
        <sz val="11"/>
        <color theme="1"/>
        <rFont val="Calibri"/>
        <family val="2"/>
        <scheme val="minor"/>
      </rPr>
      <t xml:space="preserve"> – “Income” must be filled with information on the Income details of the ULB in the form of Revenue Receipts and Capital Receipts.</t>
    </r>
  </si>
  <si>
    <r>
      <rPr>
        <b/>
        <sz val="11"/>
        <color theme="1"/>
        <rFont val="Calibri"/>
        <family val="2"/>
        <scheme val="minor"/>
      </rPr>
      <t>c.</t>
    </r>
    <r>
      <rPr>
        <b/>
        <sz val="7"/>
        <color theme="1"/>
        <rFont val="Times New Roman"/>
        <family val="1"/>
      </rPr>
      <t xml:space="preserve">       </t>
    </r>
    <r>
      <rPr>
        <b/>
        <sz val="11"/>
        <color theme="1"/>
        <rFont val="Calibri"/>
        <family val="2"/>
        <scheme val="minor"/>
      </rPr>
      <t>Sheet 3</t>
    </r>
    <r>
      <rPr>
        <sz val="11"/>
        <color theme="1"/>
        <rFont val="Calibri"/>
        <family val="2"/>
        <scheme val="minor"/>
      </rPr>
      <t xml:space="preserve"> – “Expenditure” must be filled with information on the Expenditure details of the ULB in the form of Revenue Expenditure and Capital Expenditure.</t>
    </r>
  </si>
  <si>
    <r>
      <rPr>
        <b/>
        <sz val="11"/>
        <color theme="1"/>
        <rFont val="Calibri"/>
        <family val="2"/>
        <scheme val="minor"/>
      </rPr>
      <t>d.</t>
    </r>
    <r>
      <rPr>
        <b/>
        <sz val="7"/>
        <color theme="1"/>
        <rFont val="Times New Roman"/>
        <family val="1"/>
      </rPr>
      <t xml:space="preserve">       </t>
    </r>
    <r>
      <rPr>
        <b/>
        <sz val="11"/>
        <color theme="1"/>
        <rFont val="Calibri"/>
        <family val="2"/>
        <scheme val="minor"/>
      </rPr>
      <t xml:space="preserve">Sheet 4 </t>
    </r>
    <r>
      <rPr>
        <sz val="11"/>
        <color theme="1"/>
        <rFont val="Calibri"/>
        <family val="2"/>
        <scheme val="minor"/>
      </rPr>
      <t>– “SLB” must be filled with SLB-wise information pertaining to water supply, sewage management, solid waste management and storm water drainage based on the SLB handbook prescribed by MoUD.</t>
    </r>
  </si>
  <si>
    <r>
      <rPr>
        <b/>
        <sz val="11"/>
        <color theme="1"/>
        <rFont val="Calibri"/>
        <family val="2"/>
        <scheme val="minor"/>
      </rPr>
      <t xml:space="preserve">a. </t>
    </r>
    <r>
      <rPr>
        <sz val="11"/>
        <color theme="1"/>
        <rFont val="Calibri"/>
        <family val="2"/>
        <scheme val="minor"/>
      </rPr>
      <t xml:space="preserve"> Budget document showing detailed breakup of income and expenditure as per 'Actuals' of relevant financial years.</t>
    </r>
  </si>
  <si>
    <t>State</t>
  </si>
  <si>
    <t>ULB</t>
  </si>
  <si>
    <t>S. No.</t>
  </si>
  <si>
    <t xml:space="preserve"> For the Performance Grant of 2018-19</t>
  </si>
  <si>
    <t>2016-17 (Audited Actuals)</t>
  </si>
  <si>
    <r>
      <rPr>
        <b/>
        <sz val="11"/>
        <color theme="1"/>
        <rFont val="Calibri"/>
        <family val="2"/>
      </rPr>
      <t>Tax Revenue</t>
    </r>
    <r>
      <rPr>
        <sz val="11"/>
        <color theme="1"/>
        <rFont val="Calibri"/>
        <family val="2"/>
      </rPr>
      <t xml:space="preserve"> </t>
    </r>
    <r>
      <rPr>
        <sz val="10"/>
        <color theme="1"/>
        <rFont val="Calibri"/>
        <family val="2"/>
      </rPr>
      <t>(levied and collected by municipal body)</t>
    </r>
  </si>
  <si>
    <r>
      <t xml:space="preserve">Other tax </t>
    </r>
    <r>
      <rPr>
        <sz val="10"/>
        <color theme="1"/>
        <rFont val="Calibri"/>
        <family val="2"/>
      </rPr>
      <t>(levied and collected by municipal body)</t>
    </r>
  </si>
  <si>
    <r>
      <t xml:space="preserve">Non-tax revenue </t>
    </r>
    <r>
      <rPr>
        <sz val="10"/>
        <color theme="1"/>
        <rFont val="Calibri"/>
        <family val="2"/>
      </rPr>
      <t xml:space="preserve"> (levied and collected by municipal body)</t>
    </r>
  </si>
  <si>
    <r>
      <t xml:space="preserve">Other non-tax revenue </t>
    </r>
    <r>
      <rPr>
        <sz val="10"/>
        <color theme="1"/>
        <rFont val="Calibri"/>
        <family val="2"/>
      </rPr>
      <t>(levied and collected by municipal body)</t>
    </r>
  </si>
  <si>
    <r>
      <t>Adminstrative Expenses, Establishment and Salaries</t>
    </r>
    <r>
      <rPr>
        <sz val="10"/>
        <color theme="1"/>
        <rFont val="Calibri"/>
        <family val="2"/>
      </rPr>
      <t xml:space="preserve"> (All Departments-Regular and Contractual Staff)</t>
    </r>
  </si>
  <si>
    <r>
      <t xml:space="preserve">Operation and Maintenance </t>
    </r>
    <r>
      <rPr>
        <sz val="11"/>
        <color theme="1"/>
        <rFont val="Calibri"/>
        <family val="2"/>
      </rPr>
      <t>(O&amp;M)</t>
    </r>
  </si>
  <si>
    <r>
      <t xml:space="preserve">Loan repayment </t>
    </r>
    <r>
      <rPr>
        <sz val="10"/>
        <color theme="1"/>
        <rFont val="Calibri"/>
        <family val="2"/>
      </rPr>
      <t>(Interest payments)</t>
    </r>
  </si>
  <si>
    <r>
      <t>Others</t>
    </r>
    <r>
      <rPr>
        <b/>
        <sz val="10"/>
        <color theme="1"/>
        <rFont val="Calibri"/>
        <family val="2"/>
      </rPr>
      <t xml:space="preserve"> </t>
    </r>
    <r>
      <rPr>
        <sz val="10"/>
        <color theme="1"/>
        <rFont val="Calibri"/>
        <family val="2"/>
      </rPr>
      <t>(any other revenue expenditure which is not salaries, O&amp;M or Interest Payment)</t>
    </r>
    <r>
      <rPr>
        <b/>
        <sz val="10"/>
        <color theme="1"/>
        <rFont val="Calibri"/>
        <family val="2"/>
      </rPr>
      <t xml:space="preserve"> </t>
    </r>
  </si>
  <si>
    <r>
      <t>Loan Repayments</t>
    </r>
    <r>
      <rPr>
        <sz val="11"/>
        <color theme="1"/>
        <rFont val="Calibri"/>
        <family val="2"/>
      </rPr>
      <t xml:space="preserve"> </t>
    </r>
    <r>
      <rPr>
        <sz val="10"/>
        <color theme="1"/>
        <rFont val="Calibri"/>
        <family val="2"/>
      </rPr>
      <t>(Prinicipal Amount)</t>
    </r>
  </si>
  <si>
    <t>For the Performance Grant of 2018-19 : SLB Status of 2017-18</t>
  </si>
  <si>
    <t>Maximum Marks</t>
  </si>
  <si>
    <t>Criteria</t>
  </si>
  <si>
    <t>Civic Status of the ULB                                                       (M Corp/ M Council/ NP)</t>
  </si>
  <si>
    <t>Year of Performance Grant Claim</t>
  </si>
  <si>
    <t>Whether the City is under AMRUT Mission or Not</t>
  </si>
  <si>
    <t>Contact / Mobile No.</t>
  </si>
  <si>
    <t>2014-15 (Audited Actuals)</t>
  </si>
  <si>
    <t>2015-16 (Audited Actuals)</t>
  </si>
  <si>
    <t>2017-18 (Audited or Unaudited Actuals)</t>
  </si>
  <si>
    <t>Email Address</t>
  </si>
  <si>
    <t>Publishing of Audited Accounts of Municipality on ULB / State website</t>
  </si>
  <si>
    <t>Website Address of the ULB</t>
  </si>
  <si>
    <t>Website Address/URL</t>
  </si>
  <si>
    <t>General Details of the ULB for Performance Grant (PG) 2018-19</t>
  </si>
  <si>
    <t>Extent of scientific disposal of municipal solid waste</t>
  </si>
  <si>
    <t>Percentage of waste being processed scientifically*</t>
  </si>
  <si>
    <t>MoHUA Benchmark</t>
  </si>
  <si>
    <t>For the Performance Grant of 2018-19</t>
  </si>
  <si>
    <t>Instructions to States for Performance Grant Claims 2018-2019</t>
  </si>
  <si>
    <r>
      <rPr>
        <b/>
        <sz val="11"/>
        <color theme="1"/>
        <rFont val="Calibri"/>
        <family val="2"/>
        <scheme val="minor"/>
      </rPr>
      <t>e.</t>
    </r>
    <r>
      <rPr>
        <b/>
        <sz val="7"/>
        <color theme="1"/>
        <rFont val="Times New Roman"/>
        <family val="1"/>
      </rPr>
      <t xml:space="preserve">       </t>
    </r>
    <r>
      <rPr>
        <b/>
        <sz val="11"/>
        <color theme="1"/>
        <rFont val="Calibri"/>
        <family val="2"/>
        <scheme val="minor"/>
      </rPr>
      <t xml:space="preserve">Sheet 5 </t>
    </r>
    <r>
      <rPr>
        <sz val="11"/>
        <color theme="1"/>
        <rFont val="Calibri"/>
        <family val="2"/>
        <scheme val="minor"/>
      </rPr>
      <t xml:space="preserve">– “Annex ii” will provide information details pertaining to Annexure 2 of the Tool Kit, highlighting the criteria and marks obtained for each condition in order to be eligible for Performance Grant. </t>
    </r>
    <r>
      <rPr>
        <b/>
        <sz val="11"/>
        <color theme="1"/>
        <rFont val="Calibri"/>
        <family val="2"/>
        <scheme val="minor"/>
      </rPr>
      <t>Do not enter any information in this sheet. It will be generated automatically.</t>
    </r>
  </si>
  <si>
    <r>
      <rPr>
        <b/>
        <sz val="11"/>
        <color theme="1"/>
        <rFont val="Calibri"/>
        <family val="2"/>
        <scheme val="minor"/>
      </rPr>
      <t>f.</t>
    </r>
    <r>
      <rPr>
        <b/>
        <sz val="7"/>
        <color theme="1"/>
        <rFont val="Times New Roman"/>
        <family val="1"/>
      </rPr>
      <t xml:space="preserve">        </t>
    </r>
    <r>
      <rPr>
        <b/>
        <sz val="11"/>
        <color theme="1"/>
        <rFont val="Calibri"/>
        <family val="2"/>
        <scheme val="minor"/>
      </rPr>
      <t>Sheet 6</t>
    </r>
    <r>
      <rPr>
        <sz val="11"/>
        <color theme="1"/>
        <rFont val="Calibri"/>
        <family val="2"/>
        <scheme val="minor"/>
      </rPr>
      <t xml:space="preserve"> – “Summary” will be generated using the information supplied and marks received as per each criteria. </t>
    </r>
    <r>
      <rPr>
        <b/>
        <sz val="11"/>
        <color theme="1"/>
        <rFont val="Calibri"/>
        <family val="2"/>
        <scheme val="minor"/>
      </rPr>
      <t>Do not enter any information in this sheet. It will be generated automatically.</t>
    </r>
  </si>
  <si>
    <r>
      <rPr>
        <b/>
        <sz val="11"/>
        <color theme="1"/>
        <rFont val="Calibri"/>
        <family val="2"/>
        <scheme val="minor"/>
      </rPr>
      <t>2.</t>
    </r>
    <r>
      <rPr>
        <b/>
        <sz val="7"/>
        <color theme="1"/>
        <rFont val="Times New Roman"/>
        <family val="1"/>
      </rPr>
      <t>    </t>
    </r>
    <r>
      <rPr>
        <sz val="7"/>
        <color theme="1"/>
        <rFont val="Times New Roman"/>
        <family val="1"/>
      </rPr>
      <t xml:space="preserve">   </t>
    </r>
    <r>
      <rPr>
        <sz val="11"/>
        <color theme="1"/>
        <rFont val="Calibri"/>
        <family val="2"/>
        <scheme val="minor"/>
      </rPr>
      <t xml:space="preserve">Each ULB has to submit this MS Excel, fully completed to the State Government. </t>
    </r>
    <r>
      <rPr>
        <b/>
        <sz val="11"/>
        <color theme="1"/>
        <rFont val="Calibri"/>
        <family val="2"/>
        <scheme val="minor"/>
      </rPr>
      <t>Please use this file that is shared with you. Do not create new copies as it will be tantamount to tampering</t>
    </r>
    <r>
      <rPr>
        <sz val="11"/>
        <color theme="1"/>
        <rFont val="Calibri"/>
        <family val="2"/>
        <scheme val="minor"/>
      </rPr>
      <t>. The name of the file must be saved in the format – “State_ULB_PGYY1-YY2.xls”. For example, if Amaravati in Andhra Pradesh has filled this MS Excel file to claim the Performance Grant for FY 2018-19, the file must be named “AndhraPradesh_Amaravati_PG18-19.xls”.</t>
    </r>
  </si>
  <si>
    <t xml:space="preserve">Each of the above documents must be added to a single PDF file containing all the admissible documentary evidence for that particular ULB. The name of the PDF file must be in the format – “State_ULB_DocumentsYY1-YY2.pdf”. For example, in the case of Amaravati in Andhra Pradesh submitting its documentary evidence for Performance Grant in 2018-19 in a PDF format, the name of the file will be “AndhraPradesh_Amaravati_Documents18-19.pdf”. </t>
  </si>
  <si>
    <r>
      <rPr>
        <b/>
        <sz val="11"/>
        <color theme="1"/>
        <rFont val="Calibri"/>
        <family val="2"/>
        <scheme val="minor"/>
      </rPr>
      <t>b.</t>
    </r>
    <r>
      <rPr>
        <b/>
        <sz val="7"/>
        <color theme="1"/>
        <rFont val="Times New Roman"/>
        <family val="1"/>
      </rPr>
      <t xml:space="preserve">    </t>
    </r>
    <r>
      <rPr>
        <b/>
        <sz val="11"/>
        <color theme="1"/>
        <rFont val="Calibri"/>
        <family val="2"/>
        <scheme val="minor"/>
      </rPr>
      <t>Annexure 2</t>
    </r>
    <r>
      <rPr>
        <sz val="11"/>
        <color theme="1"/>
        <rFont val="Calibri"/>
        <family val="2"/>
        <scheme val="minor"/>
      </rPr>
      <t xml:space="preserve"> – In PDF format which may be generated from sheet “Annex ii” of the MS Excel file for each ULB . The ULB Details MS Excel file should also be uploaded. The name of the Annexure 2 must be in the format - "State_ULB_Annexure2.pdf"</t>
    </r>
  </si>
  <si>
    <r>
      <rPr>
        <b/>
        <sz val="11"/>
        <color theme="1"/>
        <rFont val="Calibri"/>
        <family val="2"/>
        <scheme val="minor"/>
      </rPr>
      <t>d.</t>
    </r>
    <r>
      <rPr>
        <b/>
        <sz val="7"/>
        <color theme="1"/>
        <rFont val="Times New Roman"/>
        <family val="1"/>
      </rPr>
      <t>     </t>
    </r>
    <r>
      <rPr>
        <b/>
        <sz val="11"/>
        <color theme="1"/>
        <rFont val="Calibri"/>
        <family val="2"/>
        <scheme val="minor"/>
      </rPr>
      <t>Annexure 4</t>
    </r>
    <r>
      <rPr>
        <sz val="11"/>
        <color theme="1"/>
        <rFont val="Calibri"/>
        <family val="2"/>
        <scheme val="minor"/>
      </rPr>
      <t xml:space="preserve"> –  In PDF format, which is the Utilization Certificate (UC) of the previous year's Performance Grant.  </t>
    </r>
  </si>
  <si>
    <t>Note:For the calculation of criteria 2a, revenue expenditure (Adminstrative Expenses, Establishment and Salaries, O &amp; M and other revenue expenses)  is calculated based on summation of 1.1., 1.2 &amp; 1.4.</t>
  </si>
  <si>
    <r>
      <t>*% amount of waste that is disposed in landfills that have been designed, built, operated and maintained as per standards laid down by Central agencies. This extent of compliance should be expressed as a percentage of the total quantum of waste disposed at landfill sites, including open dump sites.</t>
    </r>
    <r>
      <rPr>
        <i/>
        <sz val="11"/>
        <color theme="1"/>
        <rFont val="Calibri"/>
        <family val="2"/>
        <scheme val="minor"/>
      </rPr>
      <t>(Source: Handbook of Service Level Benchmarking, MoUD, GoI, Pg 66)</t>
    </r>
  </si>
  <si>
    <t xml:space="preserve">Collection efficiency of the sewage network </t>
  </si>
  <si>
    <t>Part 1: Audit of Annual Accounts (Max Marks 10)</t>
  </si>
  <si>
    <t>Part 2: Increase in Own Revenue Sources</t>
  </si>
  <si>
    <t>24X7</t>
  </si>
</sst>
</file>

<file path=xl/styles.xml><?xml version="1.0" encoding="utf-8"?>
<styleSheet xmlns="http://schemas.openxmlformats.org/spreadsheetml/2006/main" xmlns:mc="http://schemas.openxmlformats.org/markup-compatibility/2006" xmlns:x14ac="http://schemas.microsoft.com/office/spreadsheetml/2009/9/ac" mc:Ignorable="x14ac">
  <fonts count="34" x14ac:knownFonts="1">
    <font>
      <sz val="11"/>
      <color theme="1"/>
      <name val="Calibri"/>
      <family val="2"/>
      <scheme val="minor"/>
    </font>
    <font>
      <b/>
      <sz val="11"/>
      <color theme="1"/>
      <name val="Calibri"/>
      <family val="2"/>
      <scheme val="minor"/>
    </font>
    <font>
      <b/>
      <sz val="10"/>
      <color theme="1"/>
      <name val="Calibri"/>
      <family val="2"/>
      <scheme val="minor"/>
    </font>
    <font>
      <b/>
      <sz val="7"/>
      <color theme="1"/>
      <name val="Times New Roman"/>
      <family val="1"/>
    </font>
    <font>
      <sz val="11"/>
      <color theme="1"/>
      <name val="Cambria"/>
      <family val="2"/>
    </font>
    <font>
      <b/>
      <sz val="11"/>
      <color theme="1"/>
      <name val="Cambria"/>
      <family val="1"/>
    </font>
    <font>
      <b/>
      <u/>
      <sz val="11"/>
      <color theme="1"/>
      <name val="Calibri"/>
      <family val="2"/>
      <scheme val="minor"/>
    </font>
    <font>
      <sz val="15.4"/>
      <color rgb="FF363636"/>
      <name val="Segoe UI Light"/>
      <family val="2"/>
    </font>
    <font>
      <b/>
      <sz val="11"/>
      <color theme="0"/>
      <name val="Calibri"/>
      <family val="2"/>
      <scheme val="minor"/>
    </font>
    <font>
      <b/>
      <sz val="16"/>
      <color theme="1"/>
      <name val="Calibri"/>
      <family val="2"/>
      <scheme val="minor"/>
    </font>
    <font>
      <b/>
      <sz val="14"/>
      <color theme="1"/>
      <name val="Calibri"/>
      <family val="2"/>
      <scheme val="minor"/>
    </font>
    <font>
      <b/>
      <sz val="12"/>
      <color theme="1"/>
      <name val="Calibri"/>
      <family val="2"/>
      <scheme val="minor"/>
    </font>
    <font>
      <b/>
      <sz val="11"/>
      <color rgb="FFFF0000"/>
      <name val="Calibri"/>
      <family val="2"/>
      <scheme val="minor"/>
    </font>
    <font>
      <sz val="7"/>
      <color theme="1"/>
      <name val="Times New Roman"/>
      <family val="1"/>
    </font>
    <font>
      <vertAlign val="superscript"/>
      <sz val="11"/>
      <color theme="1"/>
      <name val="Calibri"/>
      <family val="2"/>
      <scheme val="minor"/>
    </font>
    <font>
      <sz val="11"/>
      <color theme="1"/>
      <name val="Calibri"/>
      <family val="2"/>
      <scheme val="minor"/>
    </font>
    <font>
      <b/>
      <sz val="14"/>
      <name val="Calibri"/>
      <family val="2"/>
      <scheme val="minor"/>
    </font>
    <font>
      <b/>
      <sz val="11"/>
      <name val="Calibri"/>
      <family val="2"/>
      <scheme val="minor"/>
    </font>
    <font>
      <sz val="11"/>
      <name val="Calibri"/>
      <family val="2"/>
      <scheme val="minor"/>
    </font>
    <font>
      <sz val="12"/>
      <color theme="1"/>
      <name val="Calibri"/>
      <family val="2"/>
      <scheme val="minor"/>
    </font>
    <font>
      <b/>
      <sz val="14"/>
      <color theme="1"/>
      <name val="Calibri"/>
      <family val="2"/>
    </font>
    <font>
      <sz val="11"/>
      <color theme="1"/>
      <name val="Calibri"/>
      <family val="2"/>
    </font>
    <font>
      <b/>
      <sz val="11"/>
      <color theme="1"/>
      <name val="Calibri"/>
      <family val="2"/>
    </font>
    <font>
      <sz val="10"/>
      <color theme="1"/>
      <name val="Calibri"/>
      <family val="2"/>
    </font>
    <font>
      <b/>
      <sz val="11"/>
      <name val="Calibri"/>
      <family val="2"/>
    </font>
    <font>
      <sz val="11"/>
      <name val="Calibri"/>
      <family val="2"/>
    </font>
    <font>
      <b/>
      <sz val="9"/>
      <color theme="1"/>
      <name val="Calibri"/>
      <family val="2"/>
    </font>
    <font>
      <b/>
      <sz val="12"/>
      <color theme="1"/>
      <name val="Calibri"/>
      <family val="2"/>
    </font>
    <font>
      <b/>
      <sz val="10"/>
      <color theme="1"/>
      <name val="Calibri"/>
      <family val="2"/>
    </font>
    <font>
      <sz val="9"/>
      <color theme="1"/>
      <name val="Calibri"/>
      <family val="2"/>
    </font>
    <font>
      <b/>
      <sz val="11"/>
      <color rgb="FFFF0000"/>
      <name val="Calibri"/>
      <family val="2"/>
    </font>
    <font>
      <b/>
      <sz val="9"/>
      <color rgb="FFFF0000"/>
      <name val="Calibri"/>
      <family val="2"/>
    </font>
    <font>
      <sz val="10"/>
      <color rgb="FF231F20"/>
      <name val="Arial"/>
      <family val="2"/>
    </font>
    <font>
      <i/>
      <sz val="11"/>
      <color theme="1"/>
      <name val="Calibri"/>
      <family val="2"/>
      <scheme val="minor"/>
    </font>
  </fonts>
  <fills count="14">
    <fill>
      <patternFill patternType="none"/>
    </fill>
    <fill>
      <patternFill patternType="gray125"/>
    </fill>
    <fill>
      <patternFill patternType="solid">
        <fgColor rgb="FFFFFF00"/>
        <bgColor indexed="64"/>
      </patternFill>
    </fill>
    <fill>
      <patternFill patternType="solid">
        <fgColor rgb="FFA5A5A5"/>
      </patternFill>
    </fill>
    <fill>
      <patternFill patternType="solid">
        <fgColor theme="5" tint="0.59999389629810485"/>
        <bgColor indexed="64"/>
      </patternFill>
    </fill>
    <fill>
      <patternFill patternType="solid">
        <fgColor theme="8" tint="0.59999389629810485"/>
        <bgColor indexed="64"/>
      </patternFill>
    </fill>
    <fill>
      <patternFill patternType="solid">
        <fgColor theme="4" tint="0.59999389629810485"/>
        <bgColor indexed="64"/>
      </patternFill>
    </fill>
    <fill>
      <patternFill patternType="solid">
        <fgColor theme="7" tint="0.39997558519241921"/>
        <bgColor indexed="64"/>
      </patternFill>
    </fill>
    <fill>
      <patternFill patternType="solid">
        <fgColor theme="0" tint="-4.9989318521683403E-2"/>
        <bgColor indexed="64"/>
      </patternFill>
    </fill>
    <fill>
      <gradientFill degree="90">
        <stop position="0">
          <color theme="4" tint="0.40000610370189521"/>
        </stop>
        <stop position="1">
          <color theme="7" tint="0.40000610370189521"/>
        </stop>
      </gradientFill>
    </fill>
    <fill>
      <patternFill patternType="solid">
        <fgColor rgb="FFFFFFCC"/>
      </patternFill>
    </fill>
    <fill>
      <patternFill patternType="solid">
        <fgColor theme="6" tint="0.79998168889431442"/>
        <bgColor indexed="64"/>
      </patternFill>
    </fill>
    <fill>
      <patternFill patternType="solid">
        <fgColor theme="5" tint="0.39997558519241921"/>
        <bgColor indexed="64"/>
      </patternFill>
    </fill>
    <fill>
      <patternFill patternType="solid">
        <fgColor rgb="FFCCFF66"/>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right style="thin">
        <color indexed="64"/>
      </right>
      <top/>
      <bottom/>
      <diagonal/>
    </border>
    <border>
      <left style="thin">
        <color rgb="FFB2B2B2"/>
      </left>
      <right style="thin">
        <color rgb="FFB2B2B2"/>
      </right>
      <top style="thin">
        <color rgb="FFB2B2B2"/>
      </top>
      <bottom style="thin">
        <color rgb="FFB2B2B2"/>
      </bottom>
      <diagonal/>
    </border>
    <border>
      <left/>
      <right style="thin">
        <color indexed="64"/>
      </right>
      <top style="thin">
        <color indexed="64"/>
      </top>
      <bottom/>
      <diagonal/>
    </border>
    <border>
      <left/>
      <right style="thin">
        <color indexed="64"/>
      </right>
      <top/>
      <bottom style="thin">
        <color indexed="64"/>
      </bottom>
      <diagonal/>
    </border>
  </borders>
  <cellStyleXfs count="4">
    <xf numFmtId="0" fontId="0" fillId="0" borderId="0"/>
    <xf numFmtId="0" fontId="4" fillId="0" borderId="0"/>
    <xf numFmtId="0" fontId="8" fillId="3" borderId="9" applyNumberFormat="0" applyAlignment="0" applyProtection="0"/>
    <xf numFmtId="0" fontId="15" fillId="10" borderId="11" applyNumberFormat="0" applyFont="0" applyAlignment="0" applyProtection="0"/>
  </cellStyleXfs>
  <cellXfs count="201">
    <xf numFmtId="0" fontId="0" fillId="0" borderId="0" xfId="0"/>
    <xf numFmtId="0" fontId="0" fillId="0" borderId="1" xfId="0" applyBorder="1" applyAlignment="1" applyProtection="1">
      <alignment horizontal="center" vertical="center"/>
      <protection hidden="1"/>
    </xf>
    <xf numFmtId="0" fontId="0" fillId="0" borderId="0" xfId="0" applyProtection="1">
      <protection hidden="1"/>
    </xf>
    <xf numFmtId="0" fontId="0" fillId="0" borderId="0" xfId="0" applyAlignment="1" applyProtection="1">
      <alignment horizontal="center" vertical="center"/>
      <protection hidden="1"/>
    </xf>
    <xf numFmtId="0" fontId="1" fillId="0" borderId="4" xfId="0" applyFont="1" applyFill="1" applyBorder="1" applyAlignment="1" applyProtection="1">
      <alignment vertical="center" wrapText="1"/>
      <protection hidden="1"/>
    </xf>
    <xf numFmtId="0" fontId="1" fillId="0" borderId="1" xfId="0" applyFont="1" applyBorder="1" applyAlignment="1" applyProtection="1">
      <alignment vertical="center" wrapText="1"/>
      <protection hidden="1"/>
    </xf>
    <xf numFmtId="0" fontId="0" fillId="0" borderId="1" xfId="0" applyBorder="1" applyAlignment="1" applyProtection="1">
      <alignment horizontal="center" vertical="center" wrapText="1"/>
      <protection hidden="1"/>
    </xf>
    <xf numFmtId="0" fontId="7" fillId="0" borderId="0" xfId="0" applyFont="1" applyProtection="1">
      <protection hidden="1"/>
    </xf>
    <xf numFmtId="0" fontId="1" fillId="0" borderId="1" xfId="0" applyFont="1" applyBorder="1" applyAlignment="1" applyProtection="1">
      <alignment horizontal="center" vertical="center"/>
      <protection hidden="1"/>
    </xf>
    <xf numFmtId="2" fontId="0" fillId="0" borderId="1" xfId="0" applyNumberFormat="1" applyBorder="1" applyAlignment="1" applyProtection="1">
      <alignment horizontal="center" vertical="center"/>
      <protection hidden="1"/>
    </xf>
    <xf numFmtId="0" fontId="0" fillId="0" borderId="0" xfId="0" applyAlignment="1" applyProtection="1">
      <alignment vertical="center"/>
      <protection hidden="1"/>
    </xf>
    <xf numFmtId="0" fontId="6" fillId="0" borderId="0" xfId="0" applyFont="1" applyAlignment="1" applyProtection="1">
      <alignment vertical="center"/>
      <protection hidden="1"/>
    </xf>
    <xf numFmtId="0" fontId="1" fillId="0" borderId="0" xfId="0" applyFont="1" applyAlignment="1" applyProtection="1">
      <alignment vertical="center" readingOrder="1"/>
      <protection hidden="1"/>
    </xf>
    <xf numFmtId="0" fontId="1" fillId="0" borderId="0" xfId="0" applyFont="1" applyAlignment="1" applyProtection="1">
      <alignment horizontal="left" vertical="center" readingOrder="1"/>
      <protection hidden="1"/>
    </xf>
    <xf numFmtId="0" fontId="0" fillId="0" borderId="1" xfId="0" applyFont="1" applyBorder="1" applyAlignment="1" applyProtection="1">
      <alignment vertical="center" wrapText="1"/>
      <protection hidden="1"/>
    </xf>
    <xf numFmtId="0" fontId="0" fillId="2" borderId="1" xfId="0" applyFill="1" applyBorder="1" applyAlignment="1" applyProtection="1">
      <alignment horizontal="center" vertical="center"/>
      <protection hidden="1"/>
    </xf>
    <xf numFmtId="4" fontId="0" fillId="0" borderId="1" xfId="0" applyNumberFormat="1" applyBorder="1" applyAlignment="1" applyProtection="1">
      <alignment horizontal="center" vertical="center"/>
      <protection hidden="1"/>
    </xf>
    <xf numFmtId="49" fontId="0" fillId="0" borderId="1" xfId="0" applyNumberFormat="1" applyBorder="1" applyAlignment="1" applyProtection="1">
      <alignment horizontal="center" vertical="center"/>
      <protection hidden="1"/>
    </xf>
    <xf numFmtId="0" fontId="1" fillId="6" borderId="1" xfId="0" applyFont="1" applyFill="1" applyBorder="1" applyAlignment="1" applyProtection="1">
      <alignment vertical="center" wrapText="1"/>
      <protection hidden="1"/>
    </xf>
    <xf numFmtId="0" fontId="1" fillId="7" borderId="1" xfId="0" applyFont="1" applyFill="1" applyBorder="1" applyAlignment="1" applyProtection="1">
      <alignment vertical="center" wrapText="1"/>
      <protection hidden="1"/>
    </xf>
    <xf numFmtId="0" fontId="0" fillId="0" borderId="1" xfId="0" applyNumberFormat="1" applyBorder="1" applyAlignment="1" applyProtection="1">
      <alignment horizontal="center" vertical="center"/>
      <protection hidden="1"/>
    </xf>
    <xf numFmtId="0" fontId="1" fillId="0" borderId="0" xfId="0" applyFont="1" applyBorder="1" applyAlignment="1" applyProtection="1">
      <alignment horizontal="center" vertical="center" wrapText="1"/>
      <protection hidden="1"/>
    </xf>
    <xf numFmtId="0" fontId="1" fillId="0" borderId="0" xfId="0" applyFont="1" applyBorder="1" applyAlignment="1" applyProtection="1">
      <alignment vertical="center" wrapText="1"/>
      <protection hidden="1"/>
    </xf>
    <xf numFmtId="0" fontId="1" fillId="0" borderId="0" xfId="0" applyFont="1" applyBorder="1" applyAlignment="1" applyProtection="1">
      <alignment horizontal="center" vertical="center"/>
      <protection hidden="1"/>
    </xf>
    <xf numFmtId="0" fontId="0" fillId="0" borderId="0" xfId="0" applyBorder="1" applyAlignment="1" applyProtection="1">
      <alignment horizontal="center" vertical="center"/>
      <protection hidden="1"/>
    </xf>
    <xf numFmtId="2" fontId="0" fillId="0" borderId="0" xfId="0" applyNumberFormat="1" applyBorder="1" applyAlignment="1" applyProtection="1">
      <alignment horizontal="center" vertical="center"/>
      <protection hidden="1"/>
    </xf>
    <xf numFmtId="0" fontId="1" fillId="0" borderId="1" xfId="0" applyFont="1" applyBorder="1" applyAlignment="1" applyProtection="1">
      <alignment horizontal="center" vertical="center" wrapText="1"/>
      <protection hidden="1"/>
    </xf>
    <xf numFmtId="0" fontId="1" fillId="0" borderId="1" xfId="0" applyFont="1" applyFill="1" applyBorder="1" applyAlignment="1" applyProtection="1">
      <alignment horizontal="center" vertical="center" wrapText="1"/>
      <protection hidden="1"/>
    </xf>
    <xf numFmtId="0" fontId="0" fillId="6" borderId="1" xfId="0" applyFont="1" applyFill="1" applyBorder="1" applyAlignment="1" applyProtection="1">
      <alignment vertical="center" wrapText="1"/>
      <protection hidden="1"/>
    </xf>
    <xf numFmtId="0" fontId="0" fillId="5" borderId="1" xfId="0" applyFill="1" applyBorder="1" applyAlignment="1" applyProtection="1">
      <alignment horizontal="center" vertical="center"/>
      <protection hidden="1"/>
    </xf>
    <xf numFmtId="0" fontId="0" fillId="7" borderId="1" xfId="0" applyFont="1" applyFill="1" applyBorder="1" applyAlignment="1" applyProtection="1">
      <alignment vertical="center" wrapText="1"/>
      <protection hidden="1"/>
    </xf>
    <xf numFmtId="0" fontId="0" fillId="7" borderId="1" xfId="0" applyFill="1" applyBorder="1" applyAlignment="1" applyProtection="1">
      <alignment horizontal="center" vertical="center"/>
      <protection hidden="1"/>
    </xf>
    <xf numFmtId="0" fontId="0" fillId="0" borderId="1" xfId="0" applyFont="1" applyBorder="1" applyAlignment="1" applyProtection="1">
      <alignment vertical="center"/>
      <protection hidden="1"/>
    </xf>
    <xf numFmtId="0" fontId="0" fillId="0" borderId="0" xfId="0" applyProtection="1">
      <protection locked="0"/>
    </xf>
    <xf numFmtId="0" fontId="0" fillId="0" borderId="0" xfId="0" applyAlignment="1" applyProtection="1">
      <alignment vertical="center"/>
      <protection locked="0"/>
    </xf>
    <xf numFmtId="0" fontId="5" fillId="0" borderId="1" xfId="0" applyFont="1" applyFill="1" applyBorder="1" applyAlignment="1" applyProtection="1">
      <alignment horizontal="center" vertical="center" wrapText="1"/>
      <protection hidden="1"/>
    </xf>
    <xf numFmtId="0" fontId="1" fillId="0" borderId="1" xfId="0" applyFont="1" applyBorder="1" applyAlignment="1" applyProtection="1">
      <alignment horizontal="center"/>
      <protection hidden="1"/>
    </xf>
    <xf numFmtId="0" fontId="1" fillId="0" borderId="1" xfId="0" applyFont="1" applyBorder="1" applyAlignment="1" applyProtection="1">
      <alignment horizontal="center" vertical="center"/>
      <protection hidden="1"/>
    </xf>
    <xf numFmtId="0" fontId="0" fillId="0" borderId="0" xfId="0" applyFont="1" applyProtection="1">
      <protection locked="0"/>
    </xf>
    <xf numFmtId="0" fontId="12" fillId="0" borderId="0" xfId="0" applyFont="1" applyAlignment="1" applyProtection="1">
      <alignment horizontal="left" vertical="center"/>
      <protection locked="0"/>
    </xf>
    <xf numFmtId="0" fontId="0" fillId="0" borderId="1" xfId="0" applyBorder="1" applyProtection="1">
      <protection hidden="1"/>
    </xf>
    <xf numFmtId="0" fontId="1" fillId="0" borderId="0" xfId="0" applyFont="1" applyProtection="1">
      <protection locked="0"/>
    </xf>
    <xf numFmtId="0" fontId="17" fillId="0" borderId="0" xfId="2" applyFont="1" applyFill="1" applyBorder="1" applyAlignment="1" applyProtection="1">
      <alignment horizontal="center" vertical="center" wrapText="1"/>
      <protection locked="0"/>
    </xf>
    <xf numFmtId="0" fontId="18" fillId="0" borderId="0" xfId="0" applyFont="1" applyProtection="1">
      <protection locked="0"/>
    </xf>
    <xf numFmtId="0" fontId="0" fillId="0" borderId="0" xfId="0" applyAlignment="1" applyProtection="1">
      <alignment horizontal="left"/>
      <protection locked="0"/>
    </xf>
    <xf numFmtId="0" fontId="21" fillId="0" borderId="0" xfId="0" applyFont="1" applyProtection="1">
      <protection locked="0"/>
    </xf>
    <xf numFmtId="0" fontId="22" fillId="0" borderId="1" xfId="0" applyFont="1" applyFill="1" applyBorder="1" applyAlignment="1" applyProtection="1">
      <alignment horizontal="center" vertical="center" wrapText="1"/>
      <protection hidden="1"/>
    </xf>
    <xf numFmtId="0" fontId="21" fillId="0" borderId="0" xfId="0" applyFont="1" applyAlignment="1" applyProtection="1">
      <alignment horizontal="center" vertical="center"/>
      <protection locked="0"/>
    </xf>
    <xf numFmtId="0" fontId="21" fillId="5" borderId="1" xfId="0" applyFont="1" applyFill="1" applyBorder="1" applyAlignment="1" applyProtection="1">
      <alignment horizontal="right" vertical="center"/>
      <protection hidden="1"/>
    </xf>
    <xf numFmtId="0" fontId="22" fillId="5" borderId="1" xfId="0" applyFont="1" applyFill="1" applyBorder="1" applyAlignment="1" applyProtection="1">
      <alignment horizontal="left" vertical="top" wrapText="1"/>
      <protection hidden="1"/>
    </xf>
    <xf numFmtId="2" fontId="22" fillId="5" borderId="1" xfId="0" applyNumberFormat="1" applyFont="1" applyFill="1" applyBorder="1" applyAlignment="1" applyProtection="1">
      <alignment horizontal="right" vertical="top" wrapText="1"/>
      <protection hidden="1"/>
    </xf>
    <xf numFmtId="0" fontId="22" fillId="4" borderId="1" xfId="0" applyFont="1" applyFill="1" applyBorder="1" applyAlignment="1" applyProtection="1">
      <alignment horizontal="left" vertical="center"/>
      <protection hidden="1"/>
    </xf>
    <xf numFmtId="0" fontId="22" fillId="4" borderId="1" xfId="0" applyFont="1" applyFill="1" applyBorder="1" applyAlignment="1" applyProtection="1">
      <alignment horizontal="left" vertical="top" wrapText="1"/>
      <protection hidden="1"/>
    </xf>
    <xf numFmtId="2" fontId="22" fillId="4" borderId="1" xfId="0" applyNumberFormat="1" applyFont="1" applyFill="1" applyBorder="1" applyAlignment="1" applyProtection="1">
      <alignment horizontal="right" vertical="top" wrapText="1"/>
      <protection hidden="1"/>
    </xf>
    <xf numFmtId="0" fontId="22" fillId="4" borderId="1" xfId="0" applyFont="1" applyFill="1" applyBorder="1" applyAlignment="1" applyProtection="1">
      <alignment horizontal="center" vertical="center"/>
      <protection hidden="1"/>
    </xf>
    <xf numFmtId="0" fontId="21" fillId="4" borderId="1" xfId="0" applyFont="1" applyFill="1" applyBorder="1" applyAlignment="1" applyProtection="1">
      <alignment horizontal="right" vertical="center"/>
      <protection hidden="1"/>
    </xf>
    <xf numFmtId="0" fontId="21" fillId="4" borderId="1" xfId="0" applyFont="1" applyFill="1" applyBorder="1" applyAlignment="1" applyProtection="1">
      <alignment horizontal="left" vertical="top" wrapText="1"/>
      <protection hidden="1"/>
    </xf>
    <xf numFmtId="2" fontId="24" fillId="4" borderId="1" xfId="0" applyNumberFormat="1" applyFont="1" applyFill="1" applyBorder="1" applyAlignment="1" applyProtection="1">
      <alignment horizontal="right" vertical="top" wrapText="1"/>
      <protection hidden="1"/>
    </xf>
    <xf numFmtId="0" fontId="21" fillId="0" borderId="1" xfId="0" applyFont="1" applyBorder="1" applyAlignment="1" applyProtection="1">
      <alignment horizontal="right" vertical="center"/>
      <protection hidden="1"/>
    </xf>
    <xf numFmtId="0" fontId="21" fillId="0" borderId="1" xfId="0" applyFont="1" applyBorder="1" applyAlignment="1" applyProtection="1">
      <alignment horizontal="left" vertical="top" wrapText="1"/>
      <protection hidden="1"/>
    </xf>
    <xf numFmtId="2" fontId="25" fillId="0" borderId="1" xfId="0" applyNumberFormat="1" applyFont="1" applyBorder="1" applyAlignment="1" applyProtection="1">
      <alignment horizontal="right" vertical="top" wrapText="1"/>
      <protection locked="0"/>
    </xf>
    <xf numFmtId="0" fontId="21" fillId="0" borderId="1" xfId="0" applyFont="1" applyBorder="1" applyAlignment="1" applyProtection="1">
      <alignment horizontal="left" wrapText="1"/>
      <protection hidden="1"/>
    </xf>
    <xf numFmtId="0" fontId="21" fillId="0" borderId="1" xfId="0" applyFont="1" applyFill="1" applyBorder="1" applyAlignment="1" applyProtection="1">
      <alignment horizontal="left" wrapText="1"/>
      <protection hidden="1"/>
    </xf>
    <xf numFmtId="2" fontId="22" fillId="4" borderId="1" xfId="0" applyNumberFormat="1" applyFont="1" applyFill="1" applyBorder="1" applyAlignment="1" applyProtection="1">
      <alignment horizontal="right" wrapText="1"/>
      <protection hidden="1"/>
    </xf>
    <xf numFmtId="2" fontId="21" fillId="0" borderId="1" xfId="0" applyNumberFormat="1" applyFont="1" applyBorder="1" applyAlignment="1" applyProtection="1">
      <alignment horizontal="right" wrapText="1"/>
      <protection locked="0"/>
    </xf>
    <xf numFmtId="0" fontId="22" fillId="4" borderId="1" xfId="0" applyFont="1" applyFill="1" applyBorder="1" applyAlignment="1" applyProtection="1">
      <alignment horizontal="left" wrapText="1"/>
      <protection hidden="1"/>
    </xf>
    <xf numFmtId="2" fontId="22" fillId="4" borderId="1" xfId="0" applyNumberFormat="1" applyFont="1" applyFill="1" applyBorder="1" applyAlignment="1" applyProtection="1">
      <alignment horizontal="right" vertical="center" wrapText="1"/>
      <protection hidden="1"/>
    </xf>
    <xf numFmtId="0" fontId="21" fillId="0" borderId="1" xfId="0" applyFont="1" applyFill="1" applyBorder="1" applyAlignment="1" applyProtection="1">
      <alignment horizontal="left" vertical="top" wrapText="1"/>
      <protection hidden="1"/>
    </xf>
    <xf numFmtId="0" fontId="25" fillId="0" borderId="1" xfId="0" applyFont="1" applyFill="1" applyBorder="1" applyAlignment="1" applyProtection="1">
      <alignment horizontal="left" wrapText="1"/>
      <protection hidden="1"/>
    </xf>
    <xf numFmtId="0" fontId="22" fillId="4" borderId="1" xfId="0" applyFont="1" applyFill="1" applyBorder="1" applyAlignment="1" applyProtection="1">
      <alignment vertical="top" wrapText="1"/>
      <protection hidden="1"/>
    </xf>
    <xf numFmtId="0" fontId="21" fillId="0" borderId="1" xfId="0" applyFont="1" applyBorder="1" applyAlignment="1" applyProtection="1">
      <alignment horizontal="center" vertical="center"/>
      <protection hidden="1"/>
    </xf>
    <xf numFmtId="0" fontId="21" fillId="0" borderId="0" xfId="0" applyFont="1" applyAlignment="1" applyProtection="1">
      <alignment horizontal="right" vertical="center"/>
      <protection locked="0"/>
    </xf>
    <xf numFmtId="0" fontId="26" fillId="0" borderId="0" xfId="0" applyFont="1" applyProtection="1">
      <protection locked="0"/>
    </xf>
    <xf numFmtId="0" fontId="21" fillId="0" borderId="0" xfId="1" applyFont="1" applyBorder="1" applyProtection="1">
      <protection locked="0"/>
    </xf>
    <xf numFmtId="0" fontId="21" fillId="0" borderId="0" xfId="1" applyFont="1" applyBorder="1" applyAlignment="1" applyProtection="1">
      <alignment horizontal="center" vertical="center"/>
      <protection locked="0"/>
    </xf>
    <xf numFmtId="0" fontId="21" fillId="5" borderId="1" xfId="1" applyFont="1" applyFill="1" applyBorder="1" applyAlignment="1" applyProtection="1">
      <alignment horizontal="center" vertical="center"/>
      <protection hidden="1"/>
    </xf>
    <xf numFmtId="0" fontId="22" fillId="5" borderId="1" xfId="1" applyFont="1" applyFill="1" applyBorder="1" applyAlignment="1" applyProtection="1">
      <alignment horizontal="left"/>
      <protection hidden="1"/>
    </xf>
    <xf numFmtId="2" fontId="22" fillId="5" borderId="1" xfId="1" applyNumberFormat="1" applyFont="1" applyFill="1" applyBorder="1" applyAlignment="1" applyProtection="1">
      <alignment horizontal="right"/>
      <protection hidden="1"/>
    </xf>
    <xf numFmtId="0" fontId="21" fillId="4" borderId="1" xfId="1" applyFont="1" applyFill="1" applyBorder="1" applyAlignment="1" applyProtection="1">
      <alignment horizontal="left" vertical="center" wrapText="1"/>
      <protection hidden="1"/>
    </xf>
    <xf numFmtId="0" fontId="22" fillId="4" borderId="1" xfId="1" applyFont="1" applyFill="1" applyBorder="1" applyAlignment="1" applyProtection="1">
      <alignment horizontal="left" vertical="top" wrapText="1"/>
      <protection hidden="1"/>
    </xf>
    <xf numFmtId="2" fontId="24" fillId="4" borderId="1" xfId="1" applyNumberFormat="1" applyFont="1" applyFill="1" applyBorder="1" applyAlignment="1" applyProtection="1">
      <alignment horizontal="right"/>
      <protection hidden="1"/>
    </xf>
    <xf numFmtId="0" fontId="21" fillId="0" borderId="1" xfId="1" applyFont="1" applyBorder="1" applyAlignment="1" applyProtection="1">
      <alignment horizontal="right" vertical="center" wrapText="1"/>
      <protection hidden="1"/>
    </xf>
    <xf numFmtId="0" fontId="22" fillId="0" borderId="1" xfId="1" applyFont="1" applyBorder="1" applyAlignment="1" applyProtection="1">
      <alignment horizontal="left" vertical="top" wrapText="1" indent="1"/>
      <protection hidden="1"/>
    </xf>
    <xf numFmtId="2" fontId="21" fillId="0" borderId="1" xfId="1" applyNumberFormat="1" applyFont="1" applyBorder="1" applyAlignment="1" applyProtection="1">
      <alignment horizontal="right"/>
      <protection locked="0"/>
    </xf>
    <xf numFmtId="0" fontId="21" fillId="0" borderId="1" xfId="1" applyFont="1" applyFill="1" applyBorder="1" applyAlignment="1" applyProtection="1">
      <alignment horizontal="right" vertical="center" wrapText="1"/>
      <protection hidden="1"/>
    </xf>
    <xf numFmtId="0" fontId="22" fillId="0" borderId="1" xfId="1" applyFont="1" applyFill="1" applyBorder="1" applyAlignment="1" applyProtection="1">
      <alignment horizontal="left" vertical="top" wrapText="1" indent="1"/>
      <protection hidden="1"/>
    </xf>
    <xf numFmtId="0" fontId="22" fillId="4" borderId="1" xfId="1" applyFont="1" applyFill="1" applyBorder="1" applyAlignment="1" applyProtection="1">
      <alignment horizontal="left" vertical="top" wrapText="1" indent="1"/>
      <protection hidden="1"/>
    </xf>
    <xf numFmtId="2" fontId="22" fillId="4" borderId="1" xfId="1" applyNumberFormat="1" applyFont="1" applyFill="1" applyBorder="1" applyAlignment="1" applyProtection="1">
      <alignment horizontal="right"/>
      <protection hidden="1"/>
    </xf>
    <xf numFmtId="0" fontId="21" fillId="0" borderId="0" xfId="1" applyFont="1" applyBorder="1" applyAlignment="1" applyProtection="1">
      <alignment horizontal="center" vertical="center" wrapText="1"/>
      <protection locked="0"/>
    </xf>
    <xf numFmtId="0" fontId="21" fillId="0" borderId="0" xfId="1" applyFont="1" applyFill="1" applyBorder="1" applyAlignment="1" applyProtection="1">
      <alignment vertical="top" wrapText="1"/>
      <protection locked="0"/>
    </xf>
    <xf numFmtId="4" fontId="21" fillId="0" borderId="0" xfId="1" applyNumberFormat="1" applyFont="1" applyBorder="1" applyAlignment="1" applyProtection="1">
      <alignment horizontal="right"/>
      <protection locked="0"/>
    </xf>
    <xf numFmtId="0" fontId="21" fillId="0" borderId="0" xfId="1" applyFont="1" applyBorder="1" applyAlignment="1" applyProtection="1">
      <alignment horizontal="right"/>
      <protection locked="0"/>
    </xf>
    <xf numFmtId="0" fontId="21" fillId="0" borderId="0" xfId="1" applyFont="1" applyFill="1" applyBorder="1" applyAlignment="1" applyProtection="1">
      <alignment horizontal="left" vertical="top" wrapText="1" indent="1"/>
      <protection locked="0"/>
    </xf>
    <xf numFmtId="0" fontId="21" fillId="0" borderId="0" xfId="1" applyFont="1" applyFill="1" applyBorder="1" applyProtection="1">
      <protection locked="0"/>
    </xf>
    <xf numFmtId="0" fontId="29" fillId="0" borderId="0" xfId="0" applyFont="1" applyProtection="1">
      <protection locked="0"/>
    </xf>
    <xf numFmtId="0" fontId="21" fillId="0" borderId="1" xfId="0" applyFont="1" applyBorder="1" applyAlignment="1" applyProtection="1">
      <alignment wrapText="1"/>
    </xf>
    <xf numFmtId="9" fontId="22" fillId="0" borderId="1" xfId="0" applyNumberFormat="1" applyFont="1" applyBorder="1" applyAlignment="1" applyProtection="1">
      <alignment horizontal="center" vertical="center"/>
    </xf>
    <xf numFmtId="0" fontId="21" fillId="0" borderId="1" xfId="0" applyNumberFormat="1" applyFont="1" applyBorder="1" applyAlignment="1" applyProtection="1">
      <alignment horizontal="center" vertical="center"/>
      <protection locked="0"/>
    </xf>
    <xf numFmtId="0" fontId="22" fillId="0" borderId="1" xfId="0" applyFont="1" applyBorder="1" applyAlignment="1" applyProtection="1">
      <alignment horizontal="center" vertical="center"/>
    </xf>
    <xf numFmtId="0" fontId="21" fillId="0" borderId="0" xfId="0" applyFont="1" applyAlignment="1" applyProtection="1">
      <alignment horizontal="center" vertical="center" wrapText="1"/>
      <protection locked="0"/>
    </xf>
    <xf numFmtId="0" fontId="21" fillId="0" borderId="1" xfId="0" applyFont="1" applyFill="1" applyBorder="1" applyAlignment="1" applyProtection="1">
      <alignment wrapText="1"/>
    </xf>
    <xf numFmtId="9" fontId="22" fillId="0" borderId="1" xfId="0" applyNumberFormat="1" applyFont="1" applyFill="1" applyBorder="1" applyAlignment="1" applyProtection="1">
      <alignment horizontal="center" vertical="center"/>
    </xf>
    <xf numFmtId="0" fontId="21" fillId="0" borderId="0" xfId="0" applyFont="1" applyAlignment="1" applyProtection="1">
      <alignment vertical="center"/>
      <protection locked="0"/>
    </xf>
    <xf numFmtId="0" fontId="21" fillId="0" borderId="1" xfId="0" applyFont="1" applyBorder="1" applyAlignment="1" applyProtection="1">
      <alignment vertical="center" wrapText="1"/>
    </xf>
    <xf numFmtId="0" fontId="21" fillId="0" borderId="1" xfId="0" applyFont="1" applyBorder="1" applyAlignment="1" applyProtection="1">
      <alignment horizontal="left" vertical="center"/>
    </xf>
    <xf numFmtId="0" fontId="21" fillId="0" borderId="0" xfId="0" applyFont="1" applyAlignment="1" applyProtection="1">
      <alignment wrapText="1"/>
      <protection locked="0"/>
    </xf>
    <xf numFmtId="0" fontId="30" fillId="0" borderId="0" xfId="0" applyFont="1" applyBorder="1" applyAlignment="1" applyProtection="1">
      <alignment vertical="center" wrapText="1"/>
      <protection locked="0"/>
    </xf>
    <xf numFmtId="0" fontId="0" fillId="0" borderId="0" xfId="0" applyAlignment="1" applyProtection="1">
      <protection locked="0"/>
    </xf>
    <xf numFmtId="0" fontId="12" fillId="0" borderId="0" xfId="0" applyFont="1" applyAlignment="1" applyProtection="1">
      <alignment vertical="center"/>
      <protection locked="0"/>
    </xf>
    <xf numFmtId="0" fontId="2" fillId="0" borderId="0" xfId="0" applyFont="1" applyBorder="1" applyAlignment="1" applyProtection="1">
      <alignment horizontal="center" vertical="center" wrapText="1"/>
      <protection locked="0"/>
    </xf>
    <xf numFmtId="0" fontId="1" fillId="0" borderId="1" xfId="0" applyFont="1" applyBorder="1" applyAlignment="1" applyProtection="1">
      <alignment horizontal="center" wrapText="1"/>
    </xf>
    <xf numFmtId="0" fontId="1" fillId="0" borderId="1" xfId="0" applyFont="1" applyBorder="1" applyAlignment="1" applyProtection="1">
      <alignment horizontal="center" vertical="center" wrapText="1"/>
      <protection hidden="1"/>
    </xf>
    <xf numFmtId="0" fontId="1" fillId="0" borderId="1" xfId="0" applyFont="1" applyFill="1" applyBorder="1" applyAlignment="1" applyProtection="1">
      <alignment horizontal="center" vertical="center" wrapText="1"/>
      <protection hidden="1"/>
    </xf>
    <xf numFmtId="0" fontId="1" fillId="0" borderId="0" xfId="0" applyFont="1" applyAlignment="1" applyProtection="1">
      <alignment horizontal="left" vertical="center"/>
      <protection hidden="1"/>
    </xf>
    <xf numFmtId="0" fontId="1" fillId="0" borderId="6" xfId="0" applyFont="1" applyBorder="1" applyAlignment="1" applyProtection="1">
      <alignment horizontal="center" vertical="center"/>
      <protection hidden="1"/>
    </xf>
    <xf numFmtId="0" fontId="2" fillId="0" borderId="1" xfId="0" applyFont="1" applyBorder="1" applyAlignment="1" applyProtection="1">
      <alignment horizontal="center" vertical="center" wrapText="1"/>
      <protection hidden="1"/>
    </xf>
    <xf numFmtId="0" fontId="26" fillId="0" borderId="1" xfId="0" applyFont="1" applyBorder="1" applyAlignment="1" applyProtection="1">
      <alignment horizontal="center" vertical="center" wrapText="1"/>
    </xf>
    <xf numFmtId="0" fontId="22" fillId="0" borderId="1" xfId="0" applyFont="1" applyBorder="1" applyAlignment="1" applyProtection="1">
      <alignment horizontal="left" vertical="center"/>
      <protection locked="0"/>
    </xf>
    <xf numFmtId="0" fontId="22" fillId="0" borderId="1" xfId="0" applyFont="1" applyBorder="1" applyAlignment="1" applyProtection="1">
      <alignment horizontal="left" vertical="center"/>
    </xf>
    <xf numFmtId="0" fontId="21" fillId="0" borderId="1" xfId="0" applyFont="1" applyBorder="1" applyAlignment="1" applyProtection="1">
      <alignment horizontal="center" vertical="center"/>
    </xf>
    <xf numFmtId="0" fontId="1" fillId="0" borderId="1" xfId="0" applyFont="1" applyBorder="1" applyAlignment="1" applyProtection="1">
      <alignment vertical="center" wrapText="1"/>
    </xf>
    <xf numFmtId="0" fontId="1" fillId="0" borderId="1" xfId="0" applyFont="1" applyBorder="1" applyAlignment="1" applyProtection="1">
      <alignment horizontal="left" vertical="center" wrapText="1"/>
    </xf>
    <xf numFmtId="0" fontId="1" fillId="0" borderId="1" xfId="0" applyFont="1" applyFill="1" applyBorder="1" applyAlignment="1" applyProtection="1">
      <alignment vertical="center" wrapText="1"/>
    </xf>
    <xf numFmtId="0" fontId="1" fillId="0" borderId="1" xfId="0" applyFont="1" applyBorder="1" applyAlignment="1" applyProtection="1">
      <alignment horizontal="center" vertical="center" wrapText="1"/>
    </xf>
    <xf numFmtId="0" fontId="16" fillId="0" borderId="1" xfId="2" applyFont="1" applyFill="1" applyBorder="1" applyAlignment="1" applyProtection="1">
      <alignment horizontal="center" wrapText="1"/>
      <protection locked="0"/>
    </xf>
    <xf numFmtId="9" fontId="22" fillId="0" borderId="1" xfId="0" applyNumberFormat="1" applyFont="1" applyBorder="1" applyAlignment="1" applyProtection="1">
      <alignment horizontal="center" vertical="center" wrapText="1"/>
    </xf>
    <xf numFmtId="0" fontId="30" fillId="0" borderId="8" xfId="0" applyFont="1" applyBorder="1" applyAlignment="1" applyProtection="1">
      <alignment horizontal="left" vertical="center"/>
    </xf>
    <xf numFmtId="0" fontId="31" fillId="0" borderId="8" xfId="0" applyFont="1" applyBorder="1" applyAlignment="1" applyProtection="1">
      <alignment vertical="center" wrapText="1"/>
    </xf>
    <xf numFmtId="0" fontId="2" fillId="0" borderId="1" xfId="0" applyFont="1" applyBorder="1" applyAlignment="1" applyProtection="1">
      <alignment vertical="center" wrapText="1"/>
      <protection hidden="1"/>
    </xf>
    <xf numFmtId="0" fontId="1" fillId="0" borderId="5" xfId="0" applyFont="1" applyFill="1" applyBorder="1" applyAlignment="1" applyProtection="1">
      <alignment vertical="center" wrapText="1"/>
      <protection hidden="1"/>
    </xf>
    <xf numFmtId="0" fontId="0" fillId="0" borderId="1" xfId="0" applyFill="1" applyBorder="1" applyAlignment="1" applyProtection="1">
      <alignment horizontal="center" vertical="center"/>
      <protection hidden="1"/>
    </xf>
    <xf numFmtId="0" fontId="16" fillId="0" borderId="1" xfId="2" applyFont="1" applyFill="1" applyBorder="1" applyAlignment="1" applyProtection="1">
      <alignment horizontal="center" vertical="center" wrapText="1"/>
      <protection locked="0"/>
    </xf>
    <xf numFmtId="0" fontId="22" fillId="0" borderId="1" xfId="0" applyFont="1" applyBorder="1" applyAlignment="1" applyProtection="1">
      <alignment horizontal="center" vertical="center" wrapText="1"/>
      <protection hidden="1"/>
    </xf>
    <xf numFmtId="0" fontId="21" fillId="0" borderId="1" xfId="0" applyFont="1" applyBorder="1" applyAlignment="1" applyProtection="1">
      <alignment horizontal="center" vertical="center"/>
      <protection locked="0"/>
    </xf>
    <xf numFmtId="0" fontId="1" fillId="0" borderId="1" xfId="0" applyFont="1" applyBorder="1" applyAlignment="1" applyProtection="1">
      <alignment horizontal="center" vertical="center" wrapText="1"/>
      <protection hidden="1"/>
    </xf>
    <xf numFmtId="0" fontId="1" fillId="0" borderId="1" xfId="0" applyFont="1" applyBorder="1" applyAlignment="1" applyProtection="1">
      <alignment horizontal="left" vertical="center"/>
      <protection hidden="1"/>
    </xf>
    <xf numFmtId="0" fontId="21" fillId="0" borderId="1" xfId="0" applyFont="1" applyFill="1" applyBorder="1" applyAlignment="1" applyProtection="1">
      <alignment horizontal="center" vertical="center"/>
    </xf>
    <xf numFmtId="0" fontId="21" fillId="0" borderId="1" xfId="0" applyNumberFormat="1" applyFont="1" applyFill="1" applyBorder="1" applyAlignment="1" applyProtection="1">
      <alignment horizontal="center" vertical="center"/>
      <protection locked="0"/>
    </xf>
    <xf numFmtId="0" fontId="21" fillId="0" borderId="1" xfId="0" applyFont="1" applyFill="1" applyBorder="1" applyAlignment="1" applyProtection="1">
      <alignment vertical="center" wrapText="1"/>
    </xf>
    <xf numFmtId="0" fontId="21" fillId="0" borderId="1" xfId="0" applyFont="1" applyFill="1" applyBorder="1" applyAlignment="1" applyProtection="1">
      <alignment horizontal="center" vertical="center"/>
      <protection locked="0"/>
    </xf>
    <xf numFmtId="0" fontId="32" fillId="0" borderId="0" xfId="0" applyFont="1" applyAlignment="1">
      <alignment vertical="center"/>
    </xf>
    <xf numFmtId="0" fontId="21" fillId="0" borderId="1" xfId="0" applyFont="1" applyFill="1" applyBorder="1" applyAlignment="1" applyProtection="1">
      <alignment horizontal="left" vertical="center" wrapText="1"/>
    </xf>
    <xf numFmtId="0" fontId="22" fillId="0" borderId="1" xfId="0" applyFont="1" applyFill="1" applyBorder="1" applyAlignment="1" applyProtection="1">
      <alignment horizontal="center" vertical="center" wrapText="1"/>
    </xf>
    <xf numFmtId="0" fontId="9" fillId="5" borderId="1" xfId="0" applyFont="1" applyFill="1" applyBorder="1" applyAlignment="1">
      <alignment horizontal="center" vertical="center"/>
    </xf>
    <xf numFmtId="0" fontId="11" fillId="11" borderId="1" xfId="0" applyFont="1" applyFill="1" applyBorder="1" applyAlignment="1">
      <alignment horizontal="center" vertical="center"/>
    </xf>
    <xf numFmtId="0" fontId="1" fillId="0" borderId="1" xfId="0" applyFont="1" applyBorder="1" applyAlignment="1">
      <alignment horizontal="left" vertical="center" indent="5"/>
    </xf>
    <xf numFmtId="0" fontId="0" fillId="10" borderId="1" xfId="3" applyFont="1" applyBorder="1" applyAlignment="1">
      <alignment horizontal="justify" vertical="center"/>
    </xf>
    <xf numFmtId="0" fontId="0" fillId="10" borderId="1" xfId="3" applyFont="1" applyBorder="1" applyAlignment="1">
      <alignment horizontal="left" vertical="center" wrapText="1" indent="3"/>
    </xf>
    <xf numFmtId="0" fontId="0" fillId="10" borderId="1" xfId="3" applyFont="1" applyBorder="1" applyAlignment="1">
      <alignment horizontal="left" vertical="center" indent="3"/>
    </xf>
    <xf numFmtId="0" fontId="1" fillId="0" borderId="1" xfId="0" applyFont="1" applyFill="1" applyBorder="1" applyAlignment="1" applyProtection="1">
      <alignment vertical="center" wrapText="1"/>
      <protection hidden="1"/>
    </xf>
    <xf numFmtId="0" fontId="1" fillId="0" borderId="1" xfId="0" applyFont="1" applyBorder="1" applyAlignment="1" applyProtection="1">
      <alignment horizontal="center" vertical="center" wrapText="1"/>
      <protection locked="0"/>
    </xf>
    <xf numFmtId="0" fontId="9" fillId="0" borderId="1" xfId="2" applyFont="1" applyFill="1" applyBorder="1" applyAlignment="1" applyProtection="1">
      <alignment horizontal="center" vertical="center" wrapText="1"/>
      <protection locked="0"/>
    </xf>
    <xf numFmtId="0" fontId="5" fillId="4" borderId="1" xfId="0" applyFont="1" applyFill="1" applyBorder="1" applyAlignment="1" applyProtection="1">
      <alignment horizontal="center" vertical="center" wrapText="1"/>
    </xf>
    <xf numFmtId="0" fontId="10" fillId="8" borderId="1" xfId="0" applyFont="1" applyFill="1" applyBorder="1" applyAlignment="1" applyProtection="1">
      <alignment horizontal="center" vertical="center"/>
      <protection locked="0"/>
    </xf>
    <xf numFmtId="0" fontId="11" fillId="0" borderId="1" xfId="0" applyFont="1" applyBorder="1" applyAlignment="1" applyProtection="1">
      <alignment horizontal="left" vertical="center" wrapText="1"/>
    </xf>
    <xf numFmtId="0" fontId="22" fillId="0" borderId="1" xfId="0" applyFont="1" applyBorder="1" applyAlignment="1" applyProtection="1">
      <alignment horizontal="center" vertical="center" wrapText="1"/>
      <protection hidden="1"/>
    </xf>
    <xf numFmtId="0" fontId="22" fillId="0" borderId="1" xfId="0" applyFont="1" applyBorder="1" applyAlignment="1" applyProtection="1">
      <alignment horizontal="center" vertical="center"/>
      <protection hidden="1"/>
    </xf>
    <xf numFmtId="0" fontId="20" fillId="0" borderId="1" xfId="0" applyFont="1" applyBorder="1" applyAlignment="1" applyProtection="1">
      <alignment horizontal="center" vertical="center" wrapText="1"/>
      <protection hidden="1"/>
    </xf>
    <xf numFmtId="0" fontId="22" fillId="4" borderId="1" xfId="0" applyFont="1" applyFill="1" applyBorder="1" applyAlignment="1" applyProtection="1">
      <alignment horizontal="center" vertical="center" wrapText="1"/>
      <protection hidden="1"/>
    </xf>
    <xf numFmtId="0" fontId="23" fillId="0" borderId="5" xfId="1" applyFont="1" applyBorder="1" applyAlignment="1" applyProtection="1">
      <alignment horizontal="left" vertical="top" wrapText="1"/>
      <protection locked="0"/>
    </xf>
    <xf numFmtId="0" fontId="27" fillId="0" borderId="1" xfId="1" applyFont="1" applyBorder="1" applyAlignment="1" applyProtection="1">
      <alignment horizontal="center" vertical="center" wrapText="1"/>
      <protection hidden="1"/>
    </xf>
    <xf numFmtId="0" fontId="20" fillId="0" borderId="1" xfId="0" applyFont="1" applyBorder="1" applyAlignment="1" applyProtection="1">
      <alignment horizontal="center"/>
      <protection locked="0"/>
    </xf>
    <xf numFmtId="0" fontId="30" fillId="0" borderId="12" xfId="0" applyFont="1" applyBorder="1" applyAlignment="1" applyProtection="1">
      <alignment horizontal="center" vertical="center" wrapText="1"/>
    </xf>
    <xf numFmtId="0" fontId="30" fillId="0" borderId="10" xfId="0" applyFont="1" applyBorder="1" applyAlignment="1" applyProtection="1">
      <alignment horizontal="center" vertical="center" wrapText="1"/>
    </xf>
    <xf numFmtId="0" fontId="30" fillId="0" borderId="13" xfId="0" applyFont="1" applyBorder="1" applyAlignment="1" applyProtection="1">
      <alignment horizontal="center" vertical="center" wrapText="1"/>
    </xf>
    <xf numFmtId="0" fontId="22" fillId="0" borderId="1" xfId="0" applyFont="1" applyBorder="1" applyAlignment="1" applyProtection="1">
      <alignment horizontal="center" vertical="center" wrapText="1"/>
    </xf>
    <xf numFmtId="0" fontId="22" fillId="12" borderId="1" xfId="0" applyFont="1" applyFill="1" applyBorder="1" applyAlignment="1" applyProtection="1">
      <alignment horizontal="center" vertical="center" wrapText="1"/>
    </xf>
    <xf numFmtId="0" fontId="31" fillId="0" borderId="8" xfId="0" applyFont="1" applyBorder="1" applyAlignment="1" applyProtection="1">
      <alignment horizontal="center" vertical="center" wrapText="1"/>
    </xf>
    <xf numFmtId="0" fontId="22" fillId="0" borderId="1" xfId="0" applyFont="1" applyBorder="1" applyAlignment="1" applyProtection="1">
      <alignment horizontal="left" vertical="center"/>
    </xf>
    <xf numFmtId="0" fontId="0" fillId="0" borderId="2" xfId="0" applyBorder="1" applyAlignment="1">
      <alignment horizontal="center" vertical="center" wrapText="1"/>
    </xf>
    <xf numFmtId="0" fontId="0" fillId="0" borderId="8" xfId="0" applyBorder="1" applyAlignment="1">
      <alignment horizontal="center" vertical="center" wrapText="1"/>
    </xf>
    <xf numFmtId="0" fontId="28" fillId="4" borderId="1" xfId="0" applyFont="1" applyFill="1" applyBorder="1" applyAlignment="1" applyProtection="1">
      <alignment horizontal="center" wrapText="1"/>
    </xf>
    <xf numFmtId="0" fontId="0" fillId="0" borderId="1" xfId="0" applyBorder="1" applyAlignment="1">
      <alignment horizontal="left" vertical="center" wrapText="1"/>
    </xf>
    <xf numFmtId="0" fontId="21" fillId="0" borderId="1" xfId="0" applyFont="1" applyBorder="1" applyAlignment="1" applyProtection="1">
      <alignment horizontal="center" vertical="center"/>
      <protection locked="0"/>
    </xf>
    <xf numFmtId="0" fontId="22" fillId="13" borderId="1" xfId="2" applyFont="1" applyFill="1" applyBorder="1" applyAlignment="1" applyProtection="1">
      <alignment horizontal="center" vertical="center" wrapText="1"/>
      <protection locked="0"/>
    </xf>
    <xf numFmtId="0" fontId="30" fillId="0" borderId="8" xfId="0" applyFont="1" applyBorder="1" applyAlignment="1" applyProtection="1">
      <alignment horizontal="center" vertical="center" wrapText="1"/>
    </xf>
    <xf numFmtId="0" fontId="1" fillId="0" borderId="4" xfId="0" applyFont="1" applyFill="1" applyBorder="1" applyAlignment="1" applyProtection="1">
      <alignment horizontal="center" vertical="center" wrapText="1"/>
      <protection hidden="1"/>
    </xf>
    <xf numFmtId="0" fontId="1" fillId="0" borderId="5" xfId="0" applyFont="1" applyFill="1" applyBorder="1" applyAlignment="1" applyProtection="1">
      <alignment horizontal="center" vertical="center" wrapText="1"/>
      <protection hidden="1"/>
    </xf>
    <xf numFmtId="0" fontId="1" fillId="0" borderId="4" xfId="0" applyFont="1" applyBorder="1" applyAlignment="1" applyProtection="1">
      <alignment horizontal="center" vertical="center" wrapText="1"/>
      <protection hidden="1"/>
    </xf>
    <xf numFmtId="0" fontId="1" fillId="0" borderId="7" xfId="0" applyFont="1" applyBorder="1" applyAlignment="1" applyProtection="1">
      <alignment horizontal="center" vertical="center" wrapText="1"/>
      <protection hidden="1"/>
    </xf>
    <xf numFmtId="0" fontId="1" fillId="0" borderId="5" xfId="0" applyFont="1" applyBorder="1" applyAlignment="1" applyProtection="1">
      <alignment horizontal="center" vertical="center" wrapText="1"/>
      <protection hidden="1"/>
    </xf>
    <xf numFmtId="0" fontId="1" fillId="0" borderId="1" xfId="0" applyFont="1" applyBorder="1" applyAlignment="1" applyProtection="1">
      <alignment horizontal="center" vertical="center" wrapText="1"/>
      <protection hidden="1"/>
    </xf>
    <xf numFmtId="0" fontId="1" fillId="0" borderId="1" xfId="0" applyFont="1" applyFill="1" applyBorder="1" applyAlignment="1" applyProtection="1">
      <alignment horizontal="center" vertical="center" wrapText="1"/>
      <protection hidden="1"/>
    </xf>
    <xf numFmtId="0" fontId="1" fillId="0" borderId="2" xfId="0" applyFont="1" applyFill="1" applyBorder="1" applyAlignment="1" applyProtection="1">
      <alignment horizontal="center" vertical="center" wrapText="1"/>
      <protection hidden="1"/>
    </xf>
    <xf numFmtId="0" fontId="1" fillId="0" borderId="8" xfId="0" applyFont="1" applyFill="1" applyBorder="1" applyAlignment="1" applyProtection="1">
      <alignment horizontal="center" vertical="center" wrapText="1"/>
      <protection hidden="1"/>
    </xf>
    <xf numFmtId="0" fontId="10" fillId="0" borderId="0" xfId="0" applyFont="1" applyAlignment="1" applyProtection="1">
      <alignment horizontal="center"/>
      <protection hidden="1"/>
    </xf>
    <xf numFmtId="0" fontId="10" fillId="0" borderId="10" xfId="0" applyFont="1" applyBorder="1" applyAlignment="1" applyProtection="1">
      <alignment horizontal="center"/>
      <protection hidden="1"/>
    </xf>
    <xf numFmtId="0" fontId="1" fillId="0" borderId="0" xfId="0" applyFont="1" applyBorder="1" applyAlignment="1" applyProtection="1">
      <alignment horizontal="left" vertical="center"/>
      <protection hidden="1"/>
    </xf>
    <xf numFmtId="0" fontId="1" fillId="9" borderId="1" xfId="0" applyFont="1" applyFill="1" applyBorder="1" applyAlignment="1" applyProtection="1">
      <alignment horizontal="center" vertical="center"/>
      <protection hidden="1"/>
    </xf>
    <xf numFmtId="0" fontId="11" fillId="0" borderId="1" xfId="0" applyFont="1" applyFill="1" applyBorder="1" applyAlignment="1" applyProtection="1">
      <alignment horizontal="center" vertical="center"/>
      <protection hidden="1"/>
    </xf>
    <xf numFmtId="0" fontId="1" fillId="0" borderId="1" xfId="0" applyFont="1" applyBorder="1" applyAlignment="1" applyProtection="1">
      <alignment horizontal="left" vertical="center"/>
      <protection hidden="1"/>
    </xf>
    <xf numFmtId="0" fontId="1" fillId="0" borderId="1" xfId="0" applyFont="1" applyBorder="1" applyAlignment="1" applyProtection="1">
      <alignment horizontal="left" vertical="center" wrapText="1"/>
      <protection hidden="1"/>
    </xf>
    <xf numFmtId="0" fontId="1" fillId="0" borderId="1" xfId="0" applyFont="1" applyBorder="1" applyAlignment="1" applyProtection="1">
      <alignment vertical="center"/>
      <protection hidden="1"/>
    </xf>
    <xf numFmtId="0" fontId="11" fillId="0" borderId="1" xfId="0" applyFont="1" applyBorder="1" applyAlignment="1" applyProtection="1">
      <alignment horizontal="left"/>
      <protection hidden="1"/>
    </xf>
    <xf numFmtId="0" fontId="19" fillId="0" borderId="1" xfId="0" applyFont="1" applyBorder="1" applyAlignment="1" applyProtection="1">
      <alignment horizontal="left"/>
      <protection hidden="1"/>
    </xf>
    <xf numFmtId="0" fontId="11" fillId="0" borderId="1" xfId="0" applyFont="1" applyBorder="1" applyAlignment="1" applyProtection="1">
      <alignment horizontal="center" vertical="center"/>
      <protection hidden="1"/>
    </xf>
    <xf numFmtId="0" fontId="10" fillId="0" borderId="2" xfId="0" applyFont="1" applyBorder="1" applyAlignment="1" applyProtection="1">
      <alignment horizontal="center"/>
      <protection hidden="1"/>
    </xf>
    <xf numFmtId="0" fontId="10" fillId="0" borderId="3" xfId="0" applyFont="1" applyBorder="1" applyAlignment="1" applyProtection="1">
      <alignment horizontal="center"/>
      <protection hidden="1"/>
    </xf>
    <xf numFmtId="0" fontId="10" fillId="0" borderId="8" xfId="0" applyFont="1" applyBorder="1" applyAlignment="1" applyProtection="1">
      <alignment horizontal="center"/>
      <protection hidden="1"/>
    </xf>
    <xf numFmtId="0" fontId="5" fillId="12" borderId="4" xfId="0" applyFont="1" applyFill="1" applyBorder="1" applyAlignment="1" applyProtection="1">
      <alignment horizontal="center" vertical="center" wrapText="1"/>
      <protection locked="0" hidden="1"/>
    </xf>
    <xf numFmtId="0" fontId="5" fillId="12" borderId="5" xfId="0" applyFont="1" applyFill="1" applyBorder="1" applyAlignment="1" applyProtection="1">
      <alignment horizontal="center" vertical="center" wrapText="1"/>
      <protection locked="0" hidden="1"/>
    </xf>
  </cellXfs>
  <cellStyles count="4">
    <cellStyle name="Check Cell" xfId="2" builtinId="23"/>
    <cellStyle name="Normal" xfId="0" builtinId="0"/>
    <cellStyle name="Normal 2" xfId="1"/>
    <cellStyle name="Note" xfId="3" builtinId="10"/>
  </cellStyles>
  <dxfs count="10">
    <dxf>
      <fill>
        <patternFill>
          <bgColor theme="7" tint="0.39994506668294322"/>
        </patternFill>
      </fill>
    </dxf>
    <dxf>
      <fill>
        <patternFill>
          <bgColor theme="4" tint="0.39994506668294322"/>
        </patternFill>
      </fill>
      <border>
        <vertical/>
        <horizontal/>
      </border>
    </dxf>
    <dxf>
      <fill>
        <patternFill>
          <bgColor theme="7" tint="0.39994506668294322"/>
        </patternFill>
      </fill>
      <border>
        <vertical/>
        <horizontal/>
      </border>
    </dxf>
    <dxf>
      <fill>
        <patternFill>
          <bgColor theme="9" tint="0.39994506668294322"/>
        </patternFill>
      </fill>
      <border>
        <vertical/>
        <horizontal/>
      </border>
    </dxf>
    <dxf>
      <fill>
        <patternFill>
          <bgColor theme="5" tint="0.39994506668294322"/>
        </patternFill>
      </fill>
    </dxf>
    <dxf>
      <fill>
        <patternFill>
          <bgColor theme="9" tint="0.39994506668294322"/>
        </patternFill>
      </fill>
    </dxf>
    <dxf>
      <fill>
        <patternFill>
          <bgColor rgb="FFFF9900"/>
        </patternFill>
      </fill>
      <border>
        <left style="thin">
          <color auto="1"/>
        </left>
        <right style="thin">
          <color auto="1"/>
        </right>
        <top style="thin">
          <color auto="1"/>
        </top>
        <bottom style="thin">
          <color auto="1"/>
        </bottom>
        <vertical/>
        <horizontal/>
      </border>
    </dxf>
    <dxf>
      <fill>
        <patternFill>
          <bgColor rgb="FFFF9999"/>
        </patternFill>
      </fill>
      <border>
        <left style="thin">
          <color auto="1"/>
        </left>
        <right style="thin">
          <color auto="1"/>
        </right>
        <top style="thin">
          <color auto="1"/>
        </top>
        <bottom style="thin">
          <color auto="1"/>
        </bottom>
        <vertical/>
        <horizontal/>
      </border>
    </dxf>
    <dxf>
      <fill>
        <patternFill>
          <bgColor rgb="FFCCFF66"/>
        </patternFill>
      </fill>
      <border>
        <left style="thin">
          <color auto="1"/>
        </left>
        <right style="thin">
          <color auto="1"/>
        </right>
        <top style="thin">
          <color auto="1"/>
        </top>
        <bottom style="thin">
          <color auto="1"/>
        </bottom>
        <vertical/>
        <horizontal/>
      </border>
    </dxf>
    <dxf>
      <fill>
        <patternFill>
          <bgColor theme="5" tint="0.39994506668294322"/>
        </patternFill>
      </fill>
    </dxf>
  </dxfs>
  <tableStyles count="0" defaultTableStyle="TableStyleMedium2" defaultPivotStyle="PivotStyleLight16"/>
  <colors>
    <mruColors>
      <color rgb="FFCCFF66"/>
      <color rgb="FFFFCC66"/>
      <color rgb="FF99FF66"/>
      <color rgb="FFFA6C8E"/>
      <color rgb="FFFF9900"/>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sandeep.NIUA\AppData\Local\Microsoft\Windows\INetCache\IE\4DRGK35I\ANNUAL%20ACCOUNTS\New%20Folder\annual%20account%20R&amp;%20p%2001.04.10%20to%2031.03.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Users\sandeep.NIUA\AppData\Local\Microsoft\Windows\INetCache\IE\4DRGK35I\2%20-%20GVMC%202013%20-%2014\EXPENDITURE%202013%20-%2014\FDRS%20&amp;%20MODS%20INFORMATION%202011-%2012\CGG%20VERFICATION\annual%20account%20R&amp;%20p%2001.04.10%20to%2031.03.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stract"/>
      <sheetName val="Receipts"/>
      <sheetName val="annexur _1"/>
      <sheetName val="annexure recoveries 2-12"/>
      <sheetName val="Expenditure"/>
      <sheetName val="expenditure Annexure -18 to 20"/>
      <sheetName val="bank list"/>
      <sheetName val="FDR"/>
      <sheetName val="Other FDR's"/>
      <sheetName val="jnnurm grants&amp; expenditure"/>
      <sheetName val="Sheet1"/>
    </sheetNames>
    <sheetDataSet>
      <sheetData sheetId="0" refreshError="1"/>
      <sheetData sheetId="1"/>
      <sheetData sheetId="2" refreshError="1"/>
      <sheetData sheetId="3" refreshError="1"/>
      <sheetData sheetId="4">
        <row r="52">
          <cell r="B52" t="str">
            <v>Total</v>
          </cell>
          <cell r="C52">
            <v>327833648</v>
          </cell>
        </row>
        <row r="85">
          <cell r="B85" t="str">
            <v>Total</v>
          </cell>
          <cell r="C85">
            <v>353094453</v>
          </cell>
        </row>
        <row r="101">
          <cell r="B101" t="str">
            <v>TOTAL</v>
          </cell>
          <cell r="C101">
            <v>179472308</v>
          </cell>
        </row>
        <row r="112">
          <cell r="B112" t="str">
            <v>TOTAL</v>
          </cell>
          <cell r="C112">
            <v>39319144</v>
          </cell>
        </row>
        <row r="122">
          <cell r="B122" t="str">
            <v>TOTAL</v>
          </cell>
          <cell r="C122">
            <v>31923353</v>
          </cell>
        </row>
        <row r="138">
          <cell r="B138" t="str">
            <v>TOTAL</v>
          </cell>
          <cell r="C138">
            <v>30062794</v>
          </cell>
        </row>
        <row r="157">
          <cell r="B157" t="str">
            <v>TOTAL</v>
          </cell>
          <cell r="C157">
            <v>162514529</v>
          </cell>
        </row>
        <row r="166">
          <cell r="B166" t="str">
            <v>TOTAL</v>
          </cell>
          <cell r="C166">
            <v>14809769</v>
          </cell>
        </row>
        <row r="198">
          <cell r="B198" t="str">
            <v>TOTAL</v>
          </cell>
          <cell r="C198">
            <v>782754593</v>
          </cell>
        </row>
        <row r="241">
          <cell r="B241" t="str">
            <v>TOTAL</v>
          </cell>
          <cell r="C241">
            <v>612052883</v>
          </cell>
        </row>
        <row r="264">
          <cell r="B264" t="str">
            <v>TOTAL</v>
          </cell>
          <cell r="C264">
            <v>152606496</v>
          </cell>
        </row>
        <row r="275">
          <cell r="B275" t="str">
            <v>TOTAL</v>
          </cell>
          <cell r="C275">
            <v>274452838</v>
          </cell>
        </row>
        <row r="299">
          <cell r="B299" t="str">
            <v>TOTAL</v>
          </cell>
          <cell r="C299">
            <v>517855419</v>
          </cell>
        </row>
        <row r="309">
          <cell r="B309" t="str">
            <v>TOTAL</v>
          </cell>
          <cell r="C309">
            <v>52947104</v>
          </cell>
        </row>
        <row r="322">
          <cell r="B322" t="str">
            <v>TOTAL</v>
          </cell>
          <cell r="C322">
            <v>1985116028</v>
          </cell>
        </row>
        <row r="328">
          <cell r="B328" t="str">
            <v>TOTAL</v>
          </cell>
          <cell r="C328">
            <v>53441523</v>
          </cell>
        </row>
        <row r="337">
          <cell r="B337" t="str">
            <v>TOTAL</v>
          </cell>
          <cell r="C337">
            <v>275633576</v>
          </cell>
        </row>
        <row r="342">
          <cell r="B342" t="str">
            <v>TOTAL</v>
          </cell>
          <cell r="C342">
            <v>1926293</v>
          </cell>
        </row>
        <row r="348">
          <cell r="B348" t="str">
            <v>TOTAL</v>
          </cell>
          <cell r="C348">
            <v>4372241</v>
          </cell>
        </row>
        <row r="352">
          <cell r="B352" t="str">
            <v>TOTAL</v>
          </cell>
          <cell r="C352">
            <v>33897362</v>
          </cell>
        </row>
        <row r="371">
          <cell r="B371" t="str">
            <v>TOTAL</v>
          </cell>
          <cell r="C371">
            <v>2139506772</v>
          </cell>
        </row>
      </sheetData>
      <sheetData sheetId="5" refreshError="1"/>
      <sheetData sheetId="6" refreshError="1"/>
      <sheetData sheetId="7"/>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stract"/>
      <sheetName val="Receipts"/>
      <sheetName val="annexur _1"/>
      <sheetName val="annexure recoveries 2-12"/>
      <sheetName val="Expenditure"/>
      <sheetName val="expenditure Annexure -18 to 20"/>
      <sheetName val="bank list"/>
      <sheetName val="FDR"/>
      <sheetName val="Other FDR's"/>
      <sheetName val="jnnurm grants&amp; expenditure"/>
      <sheetName val="Sheet1"/>
    </sheetNames>
    <sheetDataSet>
      <sheetData sheetId="0" refreshError="1"/>
      <sheetData sheetId="1"/>
      <sheetData sheetId="2" refreshError="1"/>
      <sheetData sheetId="3" refreshError="1"/>
      <sheetData sheetId="4">
        <row r="52">
          <cell r="B52" t="str">
            <v>Total</v>
          </cell>
          <cell r="C52">
            <v>327833648</v>
          </cell>
        </row>
        <row r="85">
          <cell r="B85" t="str">
            <v>Total</v>
          </cell>
          <cell r="C85">
            <v>353094453</v>
          </cell>
        </row>
        <row r="101">
          <cell r="B101" t="str">
            <v>TOTAL</v>
          </cell>
          <cell r="C101">
            <v>179472308</v>
          </cell>
        </row>
        <row r="112">
          <cell r="B112" t="str">
            <v>TOTAL</v>
          </cell>
          <cell r="C112">
            <v>39319144</v>
          </cell>
        </row>
        <row r="122">
          <cell r="B122" t="str">
            <v>TOTAL</v>
          </cell>
          <cell r="C122">
            <v>31923353</v>
          </cell>
        </row>
        <row r="138">
          <cell r="B138" t="str">
            <v>TOTAL</v>
          </cell>
          <cell r="C138">
            <v>30062794</v>
          </cell>
        </row>
        <row r="157">
          <cell r="B157" t="str">
            <v>TOTAL</v>
          </cell>
          <cell r="C157">
            <v>162514529</v>
          </cell>
        </row>
        <row r="166">
          <cell r="B166" t="str">
            <v>TOTAL</v>
          </cell>
          <cell r="C166">
            <v>14809769</v>
          </cell>
        </row>
        <row r="198">
          <cell r="B198" t="str">
            <v>TOTAL</v>
          </cell>
          <cell r="C198">
            <v>782754593</v>
          </cell>
        </row>
        <row r="241">
          <cell r="B241" t="str">
            <v>TOTAL</v>
          </cell>
          <cell r="C241">
            <v>612052883</v>
          </cell>
        </row>
        <row r="264">
          <cell r="B264" t="str">
            <v>TOTAL</v>
          </cell>
          <cell r="C264">
            <v>152606496</v>
          </cell>
        </row>
        <row r="275">
          <cell r="B275" t="str">
            <v>TOTAL</v>
          </cell>
          <cell r="C275">
            <v>274452838</v>
          </cell>
        </row>
        <row r="299">
          <cell r="B299" t="str">
            <v>TOTAL</v>
          </cell>
          <cell r="C299">
            <v>517855419</v>
          </cell>
        </row>
        <row r="309">
          <cell r="B309" t="str">
            <v>TOTAL</v>
          </cell>
          <cell r="C309">
            <v>52947104</v>
          </cell>
        </row>
        <row r="322">
          <cell r="B322" t="str">
            <v>TOTAL</v>
          </cell>
          <cell r="C322">
            <v>1985116028</v>
          </cell>
        </row>
        <row r="328">
          <cell r="B328" t="str">
            <v>TOTAL</v>
          </cell>
          <cell r="C328">
            <v>53441523</v>
          </cell>
        </row>
        <row r="337">
          <cell r="B337" t="str">
            <v>TOTAL</v>
          </cell>
          <cell r="C337">
            <v>275633576</v>
          </cell>
        </row>
        <row r="342">
          <cell r="B342" t="str">
            <v>TOTAL</v>
          </cell>
          <cell r="C342">
            <v>1926293</v>
          </cell>
        </row>
        <row r="348">
          <cell r="B348" t="str">
            <v>TOTAL</v>
          </cell>
          <cell r="C348">
            <v>4372241</v>
          </cell>
        </row>
        <row r="352">
          <cell r="B352" t="str">
            <v>TOTAL</v>
          </cell>
          <cell r="C352">
            <v>33897362</v>
          </cell>
        </row>
        <row r="371">
          <cell r="B371" t="str">
            <v>TOTAL</v>
          </cell>
          <cell r="C371">
            <v>2139506772</v>
          </cell>
        </row>
      </sheetData>
      <sheetData sheetId="5" refreshError="1"/>
      <sheetData sheetId="6" refreshError="1"/>
      <sheetData sheetId="7"/>
      <sheetData sheetId="8" refreshError="1"/>
      <sheetData sheetId="9" refreshError="1"/>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workbookViewId="0">
      <selection activeCell="A3" sqref="A3"/>
    </sheetView>
  </sheetViews>
  <sheetFormatPr defaultRowHeight="15" x14ac:dyDescent="0.25"/>
  <cols>
    <col min="1" max="1" width="131" customWidth="1"/>
  </cols>
  <sheetData>
    <row r="1" spans="1:6" ht="21" x14ac:dyDescent="0.25">
      <c r="A1" s="143" t="s">
        <v>244</v>
      </c>
      <c r="F1" t="s">
        <v>201</v>
      </c>
    </row>
    <row r="2" spans="1:6" ht="15.75" x14ac:dyDescent="0.25">
      <c r="A2" s="144" t="s">
        <v>192</v>
      </c>
    </row>
    <row r="3" spans="1:6" ht="9" customHeight="1" x14ac:dyDescent="0.25">
      <c r="A3" s="145"/>
    </row>
    <row r="4" spans="1:6" ht="45" x14ac:dyDescent="0.25">
      <c r="A4" s="146" t="s">
        <v>205</v>
      </c>
    </row>
    <row r="5" spans="1:6" ht="30" x14ac:dyDescent="0.25">
      <c r="A5" s="147" t="s">
        <v>206</v>
      </c>
    </row>
    <row r="6" spans="1:6" ht="17.25" customHeight="1" x14ac:dyDescent="0.25">
      <c r="A6" s="147" t="s">
        <v>207</v>
      </c>
    </row>
    <row r="7" spans="1:6" ht="30" x14ac:dyDescent="0.25">
      <c r="A7" s="147" t="s">
        <v>208</v>
      </c>
    </row>
    <row r="8" spans="1:6" ht="30" x14ac:dyDescent="0.25">
      <c r="A8" s="147" t="s">
        <v>209</v>
      </c>
    </row>
    <row r="9" spans="1:6" ht="45" x14ac:dyDescent="0.25">
      <c r="A9" s="147" t="s">
        <v>245</v>
      </c>
    </row>
    <row r="10" spans="1:6" ht="30" x14ac:dyDescent="0.25">
      <c r="A10" s="147" t="s">
        <v>246</v>
      </c>
    </row>
    <row r="11" spans="1:6" ht="60" x14ac:dyDescent="0.25">
      <c r="A11" s="146" t="s">
        <v>247</v>
      </c>
    </row>
    <row r="12" spans="1:6" ht="6.75" customHeight="1" x14ac:dyDescent="0.25">
      <c r="A12" s="146"/>
    </row>
    <row r="13" spans="1:6" ht="30" x14ac:dyDescent="0.25">
      <c r="A13" s="146" t="s">
        <v>198</v>
      </c>
    </row>
    <row r="14" spans="1:6" x14ac:dyDescent="0.25">
      <c r="A14" s="148" t="s">
        <v>210</v>
      </c>
    </row>
    <row r="15" spans="1:6" x14ac:dyDescent="0.25">
      <c r="A15" s="148" t="s">
        <v>193</v>
      </c>
    </row>
    <row r="16" spans="1:6" x14ac:dyDescent="0.25">
      <c r="A16" s="148" t="s">
        <v>199</v>
      </c>
    </row>
    <row r="17" spans="1:1" ht="60" x14ac:dyDescent="0.25">
      <c r="A17" s="146" t="s">
        <v>248</v>
      </c>
    </row>
    <row r="18" spans="1:1" ht="30" x14ac:dyDescent="0.25">
      <c r="A18" s="146" t="s">
        <v>194</v>
      </c>
    </row>
    <row r="19" spans="1:1" x14ac:dyDescent="0.25">
      <c r="A19" s="146" t="s">
        <v>200</v>
      </c>
    </row>
    <row r="20" spans="1:1" ht="30" x14ac:dyDescent="0.25">
      <c r="A20" s="146" t="s">
        <v>195</v>
      </c>
    </row>
    <row r="21" spans="1:1" ht="32.25" customHeight="1" x14ac:dyDescent="0.25">
      <c r="A21" s="146" t="s">
        <v>196</v>
      </c>
    </row>
    <row r="22" spans="1:1" ht="15" customHeight="1" x14ac:dyDescent="0.25">
      <c r="A22" s="147" t="s">
        <v>204</v>
      </c>
    </row>
    <row r="23" spans="1:1" ht="30" x14ac:dyDescent="0.25">
      <c r="A23" s="147" t="s">
        <v>249</v>
      </c>
    </row>
    <row r="24" spans="1:1" ht="30" x14ac:dyDescent="0.25">
      <c r="A24" s="147" t="s">
        <v>203</v>
      </c>
    </row>
    <row r="25" spans="1:1" x14ac:dyDescent="0.25">
      <c r="A25" s="147" t="s">
        <v>250</v>
      </c>
    </row>
  </sheetData>
  <sheetProtection algorithmName="SHA-512" hashValue="ucMAsgrPy9DP1d196Jvi2Ahs0afDvQwJDRhL07CVT9c+CpZH/p9vQBe5KFgQKxMvUvk1zqnQKM3g3bRv3CNHAg==" saltValue="k5KCIHJkawrA23wc9vSxUA==" spinCount="100000" sheet="1" objects="1" scenarios="1"/>
  <conditionalFormatting sqref="A4:A25">
    <cfRule type="colorScale" priority="1">
      <colorScale>
        <cfvo type="min"/>
        <cfvo type="percentile" val="50"/>
        <cfvo type="max"/>
        <color rgb="FFF8696B"/>
        <color rgb="FFFCFCFF"/>
        <color rgb="FF5A8AC6"/>
      </colorScale>
    </cfRule>
  </conditionalFormatting>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tint="0.39997558519241921"/>
  </sheetPr>
  <dimension ref="A1:E27"/>
  <sheetViews>
    <sheetView tabSelected="1" zoomScaleNormal="100" zoomScaleSheetLayoutView="100" workbookViewId="0">
      <selection activeCell="B9" sqref="B9:C9"/>
    </sheetView>
  </sheetViews>
  <sheetFormatPr defaultColWidth="9.140625" defaultRowHeight="15" x14ac:dyDescent="0.25"/>
  <cols>
    <col min="1" max="1" width="29.42578125" style="38" customWidth="1"/>
    <col min="2" max="2" width="37.140625" style="33" customWidth="1"/>
    <col min="3" max="3" width="35.85546875" style="43" customWidth="1"/>
    <col min="4" max="4" width="49.85546875" style="33" customWidth="1"/>
    <col min="5" max="16384" width="9.140625" style="33"/>
  </cols>
  <sheetData>
    <row r="1" spans="1:5" ht="28.5" customHeight="1" x14ac:dyDescent="0.25">
      <c r="A1" s="153" t="s">
        <v>239</v>
      </c>
      <c r="B1" s="153"/>
      <c r="C1" s="153"/>
    </row>
    <row r="2" spans="1:5" ht="25.5" customHeight="1" x14ac:dyDescent="0.25">
      <c r="A2" s="120" t="s">
        <v>30</v>
      </c>
      <c r="B2" s="150"/>
      <c r="C2" s="150"/>
    </row>
    <row r="3" spans="1:5" ht="25.5" customHeight="1" x14ac:dyDescent="0.25">
      <c r="A3" s="120" t="s">
        <v>31</v>
      </c>
      <c r="B3" s="150"/>
      <c r="C3" s="150"/>
      <c r="E3" s="41"/>
    </row>
    <row r="4" spans="1:5" ht="32.25" customHeight="1" x14ac:dyDescent="0.25">
      <c r="A4" s="120" t="s">
        <v>228</v>
      </c>
      <c r="B4" s="150"/>
      <c r="C4" s="150"/>
    </row>
    <row r="5" spans="1:5" ht="25.5" customHeight="1" x14ac:dyDescent="0.25">
      <c r="A5" s="120" t="s">
        <v>1</v>
      </c>
      <c r="B5" s="150"/>
      <c r="C5" s="150"/>
    </row>
    <row r="6" spans="1:5" ht="30" x14ac:dyDescent="0.25">
      <c r="A6" s="120" t="s">
        <v>189</v>
      </c>
      <c r="B6" s="150"/>
      <c r="C6" s="150"/>
    </row>
    <row r="7" spans="1:5" ht="30" x14ac:dyDescent="0.25">
      <c r="A7" s="120" t="s">
        <v>190</v>
      </c>
      <c r="B7" s="150"/>
      <c r="C7" s="150"/>
    </row>
    <row r="8" spans="1:5" ht="30.75" customHeight="1" x14ac:dyDescent="0.25">
      <c r="A8" s="120" t="s">
        <v>229</v>
      </c>
      <c r="B8" s="151" t="s">
        <v>45</v>
      </c>
      <c r="C8" s="151"/>
      <c r="D8" s="108"/>
    </row>
    <row r="9" spans="1:5" ht="30" customHeight="1" x14ac:dyDescent="0.25">
      <c r="A9" s="121" t="s">
        <v>230</v>
      </c>
      <c r="B9" s="151" t="s">
        <v>79</v>
      </c>
      <c r="C9" s="151"/>
      <c r="D9" s="39" t="s">
        <v>188</v>
      </c>
    </row>
    <row r="10" spans="1:5" ht="47.25" customHeight="1" x14ac:dyDescent="0.25">
      <c r="A10" s="122" t="s">
        <v>123</v>
      </c>
      <c r="B10" s="150"/>
      <c r="C10" s="150"/>
    </row>
    <row r="11" spans="1:5" ht="25.5" customHeight="1" x14ac:dyDescent="0.25">
      <c r="A11" s="120" t="s">
        <v>231</v>
      </c>
      <c r="B11" s="150"/>
      <c r="C11" s="150"/>
    </row>
    <row r="12" spans="1:5" ht="25.5" customHeight="1" x14ac:dyDescent="0.25">
      <c r="A12" s="120" t="s">
        <v>235</v>
      </c>
      <c r="B12" s="150"/>
      <c r="C12" s="150"/>
    </row>
    <row r="13" spans="1:5" ht="25.5" customHeight="1" x14ac:dyDescent="0.25">
      <c r="A13" s="122" t="s">
        <v>122</v>
      </c>
      <c r="B13" s="150"/>
      <c r="C13" s="150"/>
    </row>
    <row r="14" spans="1:5" ht="25.5" customHeight="1" x14ac:dyDescent="0.25">
      <c r="A14" s="120" t="s">
        <v>231</v>
      </c>
      <c r="B14" s="150"/>
      <c r="C14" s="150"/>
    </row>
    <row r="15" spans="1:5" ht="25.5" customHeight="1" x14ac:dyDescent="0.25">
      <c r="A15" s="120" t="s">
        <v>235</v>
      </c>
      <c r="B15" s="150"/>
      <c r="C15" s="150"/>
    </row>
    <row r="16" spans="1:5" ht="39" customHeight="1" x14ac:dyDescent="0.25">
      <c r="A16" s="120" t="s">
        <v>124</v>
      </c>
      <c r="B16" s="150"/>
      <c r="C16" s="150"/>
    </row>
    <row r="17" spans="1:4" ht="26.25" customHeight="1" x14ac:dyDescent="0.25">
      <c r="A17" s="120" t="s">
        <v>237</v>
      </c>
      <c r="B17" s="150"/>
      <c r="C17" s="150"/>
    </row>
    <row r="18" spans="1:4" ht="15.75" x14ac:dyDescent="0.25">
      <c r="A18" s="154" t="s">
        <v>236</v>
      </c>
      <c r="B18" s="154"/>
      <c r="C18" s="154"/>
    </row>
    <row r="19" spans="1:4" ht="18.75" x14ac:dyDescent="0.25">
      <c r="A19" s="152" t="s">
        <v>214</v>
      </c>
      <c r="B19" s="123" t="s">
        <v>121</v>
      </c>
      <c r="C19" s="131" t="s">
        <v>79</v>
      </c>
      <c r="D19" s="39" t="s">
        <v>188</v>
      </c>
    </row>
    <row r="20" spans="1:4" s="107" customFormat="1" ht="18.75" x14ac:dyDescent="0.3">
      <c r="A20" s="152"/>
      <c r="B20" s="110" t="s">
        <v>238</v>
      </c>
      <c r="C20" s="124"/>
      <c r="D20" s="44"/>
    </row>
    <row r="21" spans="1:4" x14ac:dyDescent="0.25">
      <c r="B21" s="109"/>
      <c r="C21" s="42"/>
    </row>
    <row r="22" spans="1:4" x14ac:dyDescent="0.25">
      <c r="B22" s="109"/>
      <c r="C22" s="42"/>
    </row>
    <row r="24" spans="1:4" x14ac:dyDescent="0.25">
      <c r="A24" s="33"/>
    </row>
    <row r="25" spans="1:4" x14ac:dyDescent="0.25">
      <c r="A25" s="33"/>
    </row>
    <row r="26" spans="1:4" x14ac:dyDescent="0.25">
      <c r="A26" s="33"/>
    </row>
    <row r="27" spans="1:4" x14ac:dyDescent="0.25">
      <c r="A27" s="33"/>
    </row>
  </sheetData>
  <sheetProtection algorithmName="SHA-512" hashValue="zJPWhBrXP1sr8vuN5UqUGHrDGnSV4+/SGbnBBBQNp3qjSM11xoClKSNlANlGbh9sc/XAIYARVzKPB7/AY5hu/g==" saltValue="z9j9wT1pg0wx+WgHZcLc2g==" spinCount="100000" sheet="1" objects="1" scenarios="1"/>
  <dataConsolidate/>
  <mergeCells count="19">
    <mergeCell ref="A1:C1"/>
    <mergeCell ref="B10:C10"/>
    <mergeCell ref="B11:C11"/>
    <mergeCell ref="A18:C18"/>
    <mergeCell ref="B6:C6"/>
    <mergeCell ref="B7:C7"/>
    <mergeCell ref="B2:C2"/>
    <mergeCell ref="B3:C3"/>
    <mergeCell ref="B4:C4"/>
    <mergeCell ref="B5:C5"/>
    <mergeCell ref="B8:C8"/>
    <mergeCell ref="B12:C12"/>
    <mergeCell ref="B13:C13"/>
    <mergeCell ref="B14:C14"/>
    <mergeCell ref="B15:C15"/>
    <mergeCell ref="B9:C9"/>
    <mergeCell ref="B17:C17"/>
    <mergeCell ref="A19:A20"/>
    <mergeCell ref="B16:C16"/>
  </mergeCells>
  <pageMargins left="0.7" right="0.7" top="0.75" bottom="0.75" header="0.3" footer="0.3"/>
  <pageSetup paperSize="9" scale="85" orientation="portrait" horizontalDpi="300" verticalDpi="300" r:id="rId1"/>
  <headerFooter>
    <oddFooter>&amp;L&amp;F&amp;R&amp;A</oddFooter>
  </headerFooter>
  <colBreaks count="1" manualBreakCount="1">
    <brk id="3" max="1048575" man="1"/>
  </colBreaks>
  <extLst>
    <ext xmlns:x14="http://schemas.microsoft.com/office/spreadsheetml/2009/9/main" uri="{78C0D931-6437-407d-A8EE-F0AAD7539E65}">
      <x14:conditionalFormattings>
        <x14:conditionalFormatting xmlns:xm="http://schemas.microsoft.com/office/excel/2006/main">
          <x14:cfRule type="cellIs" priority="1" operator="equal" id="{BB841209-9681-416C-81C5-8A61532A6678}">
            <xm:f>'Annex ii'!$I$1</xm:f>
            <x14:dxf>
              <fill>
                <patternFill>
                  <bgColor theme="5" tint="0.39994506668294322"/>
                </patternFill>
              </fill>
            </x14:dxf>
          </x14:cfRule>
          <x14:cfRule type="containsText" priority="12" operator="containsText" id="{88F9A576-BA9F-4FD3-B9FA-E980FF2DA616}">
            <xm:f>NOT(ISERROR(SEARCH('Annex ii'!$I$2,B9)))</xm:f>
            <xm:f>'Annex ii'!$I$2</xm:f>
            <x14:dxf>
              <fill>
                <patternFill>
                  <bgColor rgb="FFCCFF66"/>
                </patternFill>
              </fill>
              <border>
                <left style="thin">
                  <color auto="1"/>
                </left>
                <right style="thin">
                  <color auto="1"/>
                </right>
                <top style="thin">
                  <color auto="1"/>
                </top>
                <bottom style="thin">
                  <color auto="1"/>
                </bottom>
                <vertical/>
                <horizontal/>
              </border>
            </x14:dxf>
          </x14:cfRule>
          <x14:cfRule type="containsText" priority="13" operator="containsText" id="{7F0A1161-912B-4CFB-956D-134DF3080694}">
            <xm:f>NOT(ISERROR(SEARCH('Annex ii'!$I$1,B9)))</xm:f>
            <xm:f>'Annex ii'!$I$1</xm:f>
            <x14:dxf>
              <fill>
                <patternFill>
                  <bgColor rgb="FFFF9999"/>
                </patternFill>
              </fill>
              <border>
                <left style="thin">
                  <color auto="1"/>
                </left>
                <right style="thin">
                  <color auto="1"/>
                </right>
                <top style="thin">
                  <color auto="1"/>
                </top>
                <bottom style="thin">
                  <color auto="1"/>
                </bottom>
                <vertical/>
                <horizontal/>
              </border>
            </x14:dxf>
          </x14:cfRule>
          <xm:sqref>B9:C9</xm:sqref>
        </x14:conditionalFormatting>
        <x14:conditionalFormatting xmlns:xm="http://schemas.microsoft.com/office/excel/2006/main">
          <x14:cfRule type="containsText" priority="11" operator="containsText" id="{F2401A9A-C826-444E-A940-A0761FE3E446}">
            <xm:f>NOT(ISERROR(SEARCH('Annex ii'!$I$1,C19)))</xm:f>
            <xm:f>'Annex ii'!$I$1</xm:f>
            <x14:dxf>
              <fill>
                <patternFill>
                  <bgColor rgb="FFFF9900"/>
                </patternFill>
              </fill>
              <border>
                <left style="thin">
                  <color auto="1"/>
                </left>
                <right style="thin">
                  <color auto="1"/>
                </right>
                <top style="thin">
                  <color auto="1"/>
                </top>
                <bottom style="thin">
                  <color auto="1"/>
                </bottom>
                <vertical/>
                <horizontal/>
              </border>
            </x14:dxf>
          </x14:cfRule>
          <xm:sqref>C19</xm:sqref>
        </x14:conditionalFormatting>
        <x14:conditionalFormatting xmlns:xm="http://schemas.microsoft.com/office/excel/2006/main">
          <x14:cfRule type="cellIs" priority="2" operator="equal" id="{175882D7-3C71-4834-8C27-78A0F4498D05}">
            <xm:f>'Annex ii'!$I$1</xm:f>
            <x14:dxf>
              <fill>
                <patternFill>
                  <bgColor theme="9" tint="0.39994506668294322"/>
                </patternFill>
              </fill>
            </x14:dxf>
          </x14:cfRule>
          <x14:cfRule type="cellIs" priority="3" operator="equal" id="{743690A3-2BBA-4782-AF72-7073D6BC00E9}">
            <xm:f>'Annex ii'!$I$2</xm:f>
            <x14:dxf>
              <fill>
                <patternFill>
                  <bgColor theme="5" tint="0.39994506668294322"/>
                </patternFill>
              </fill>
            </x14:dxf>
          </x14:cfRule>
          <xm:sqref>C19</xm:sqref>
        </x14:conditionalFormatting>
        <x14:conditionalFormatting xmlns:xm="http://schemas.microsoft.com/office/excel/2006/main">
          <x14:cfRule type="containsText" priority="17" operator="containsText" id="{DAE10EE8-7536-4302-8F18-F38514B635F0}">
            <xm:f>NOT(ISERROR(SEARCH('Annex ii'!#REF!,B8)))</xm:f>
            <xm:f>'Annex ii'!#REF!</xm:f>
            <x14:dxf>
              <fill>
                <patternFill>
                  <bgColor theme="9" tint="0.39994506668294322"/>
                </patternFill>
              </fill>
              <border>
                <vertical/>
                <horizontal/>
              </border>
            </x14:dxf>
          </x14:cfRule>
          <x14:cfRule type="containsText" priority="18" operator="containsText" id="{FEDB87F5-82E9-4A88-BDAF-92E6EF676181}">
            <xm:f>NOT(ISERROR(SEARCH('Annex ii'!#REF!,B8)))</xm:f>
            <xm:f>'Annex ii'!#REF!</xm:f>
            <x14:dxf>
              <fill>
                <patternFill>
                  <bgColor theme="7" tint="0.39994506668294322"/>
                </patternFill>
              </fill>
              <border>
                <vertical/>
                <horizontal/>
              </border>
            </x14:dxf>
          </x14:cfRule>
          <x14:cfRule type="cellIs" priority="19" operator="equal" id="{A9600DAD-8C19-4440-96F9-939A5CA5B9F7}">
            <xm:f>'Annex ii'!#REF!</xm:f>
            <x14:dxf>
              <fill>
                <patternFill>
                  <bgColor theme="4" tint="0.39994506668294322"/>
                </patternFill>
              </fill>
              <border>
                <vertical/>
                <horizontal/>
              </border>
            </x14:dxf>
          </x14:cfRule>
          <xm:sqref>B8:C8</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'Annex ii'!$I$1:$I$2</xm:f>
          </x14:formula1>
          <xm:sqref>B9:C9 C19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5" tint="0.59999389629810485"/>
  </sheetPr>
  <dimension ref="A1:F32"/>
  <sheetViews>
    <sheetView zoomScaleNormal="100" zoomScaleSheetLayoutView="100" workbookViewId="0">
      <pane xSplit="2" ySplit="7" topLeftCell="C8" activePane="bottomRight" state="frozen"/>
      <selection pane="topRight" activeCell="C1" sqref="C1"/>
      <selection pane="bottomLeft" activeCell="A8" sqref="A8"/>
      <selection pane="bottomRight" activeCell="C26" sqref="C26:F30"/>
    </sheetView>
  </sheetViews>
  <sheetFormatPr defaultColWidth="9" defaultRowHeight="15" x14ac:dyDescent="0.25"/>
  <cols>
    <col min="1" max="1" width="4.28515625" style="71" customWidth="1"/>
    <col min="2" max="2" width="30" style="45" customWidth="1"/>
    <col min="3" max="3" width="11.7109375" style="45" customWidth="1"/>
    <col min="4" max="4" width="11.5703125" style="45" customWidth="1"/>
    <col min="5" max="5" width="12.7109375" style="45" customWidth="1"/>
    <col min="6" max="6" width="16.140625" style="45" customWidth="1"/>
    <col min="7" max="16384" width="9" style="45"/>
  </cols>
  <sheetData>
    <row r="1" spans="1:6" ht="21" customHeight="1" x14ac:dyDescent="0.25">
      <c r="A1" s="157" t="s">
        <v>214</v>
      </c>
      <c r="B1" s="157"/>
      <c r="C1" s="157"/>
      <c r="D1" s="157"/>
      <c r="E1" s="157"/>
      <c r="F1" s="157"/>
    </row>
    <row r="2" spans="1:6" ht="32.25" customHeight="1" x14ac:dyDescent="0.25">
      <c r="A2" s="155" t="s">
        <v>213</v>
      </c>
      <c r="B2" s="156" t="s">
        <v>36</v>
      </c>
      <c r="C2" s="158" t="s">
        <v>37</v>
      </c>
      <c r="D2" s="158"/>
      <c r="E2" s="158"/>
      <c r="F2" s="158"/>
    </row>
    <row r="3" spans="1:6" s="47" customFormat="1" ht="60" customHeight="1" x14ac:dyDescent="0.25">
      <c r="A3" s="155"/>
      <c r="B3" s="156"/>
      <c r="C3" s="132" t="s">
        <v>232</v>
      </c>
      <c r="D3" s="132" t="s">
        <v>233</v>
      </c>
      <c r="E3" s="46" t="s">
        <v>215</v>
      </c>
      <c r="F3" s="46" t="s">
        <v>234</v>
      </c>
    </row>
    <row r="4" spans="1:6" ht="18" customHeight="1" x14ac:dyDescent="0.25">
      <c r="A4" s="48"/>
      <c r="B4" s="49" t="s">
        <v>163</v>
      </c>
      <c r="C4" s="50">
        <f>C5+C25</f>
        <v>0</v>
      </c>
      <c r="D4" s="50">
        <f t="shared" ref="D4:E4" si="0">D5+D25</f>
        <v>0</v>
      </c>
      <c r="E4" s="50">
        <f t="shared" si="0"/>
        <v>0</v>
      </c>
      <c r="F4" s="50">
        <f t="shared" ref="F4" si="1">F5+F25</f>
        <v>0</v>
      </c>
    </row>
    <row r="5" spans="1:6" x14ac:dyDescent="0.25">
      <c r="A5" s="51" t="s">
        <v>162</v>
      </c>
      <c r="B5" s="52" t="s">
        <v>161</v>
      </c>
      <c r="C5" s="53">
        <f t="shared" ref="C5:D5" si="2">C6+C14+C17</f>
        <v>0</v>
      </c>
      <c r="D5" s="53">
        <f t="shared" si="2"/>
        <v>0</v>
      </c>
      <c r="E5" s="53">
        <f t="shared" ref="E5:F5" si="3">E6+E14+E17</f>
        <v>0</v>
      </c>
      <c r="F5" s="53">
        <f t="shared" si="3"/>
        <v>0</v>
      </c>
    </row>
    <row r="6" spans="1:6" ht="19.5" customHeight="1" x14ac:dyDescent="0.25">
      <c r="A6" s="54">
        <v>1</v>
      </c>
      <c r="B6" s="52" t="s">
        <v>172</v>
      </c>
      <c r="C6" s="53">
        <f t="shared" ref="C6:F6" si="4">C7+C10</f>
        <v>0</v>
      </c>
      <c r="D6" s="53">
        <f t="shared" si="4"/>
        <v>0</v>
      </c>
      <c r="E6" s="53">
        <f t="shared" si="4"/>
        <v>0</v>
      </c>
      <c r="F6" s="53">
        <f t="shared" si="4"/>
        <v>0</v>
      </c>
    </row>
    <row r="7" spans="1:6" ht="27.75" x14ac:dyDescent="0.25">
      <c r="A7" s="55" t="s">
        <v>133</v>
      </c>
      <c r="B7" s="56" t="s">
        <v>216</v>
      </c>
      <c r="C7" s="57">
        <f>C8+C9</f>
        <v>0</v>
      </c>
      <c r="D7" s="57">
        <f t="shared" ref="D7:F7" si="5">D8+D9</f>
        <v>0</v>
      </c>
      <c r="E7" s="57">
        <f t="shared" si="5"/>
        <v>0</v>
      </c>
      <c r="F7" s="57">
        <f t="shared" si="5"/>
        <v>0</v>
      </c>
    </row>
    <row r="8" spans="1:6" x14ac:dyDescent="0.25">
      <c r="A8" s="58" t="s">
        <v>164</v>
      </c>
      <c r="B8" s="59" t="s">
        <v>35</v>
      </c>
      <c r="C8" s="60"/>
      <c r="D8" s="60"/>
      <c r="E8" s="60"/>
      <c r="F8" s="60"/>
    </row>
    <row r="9" spans="1:6" ht="28.5" x14ac:dyDescent="0.25">
      <c r="A9" s="58" t="s">
        <v>165</v>
      </c>
      <c r="B9" s="61" t="s">
        <v>217</v>
      </c>
      <c r="C9" s="60"/>
      <c r="D9" s="60"/>
      <c r="E9" s="60"/>
      <c r="F9" s="60"/>
    </row>
    <row r="10" spans="1:6" ht="27.75" x14ac:dyDescent="0.25">
      <c r="A10" s="55" t="s">
        <v>134</v>
      </c>
      <c r="B10" s="56" t="s">
        <v>218</v>
      </c>
      <c r="C10" s="57">
        <f>SUM(C11:C13)</f>
        <v>0</v>
      </c>
      <c r="D10" s="57">
        <f t="shared" ref="D10:F10" si="6">SUM(D11:D13)</f>
        <v>0</v>
      </c>
      <c r="E10" s="57">
        <f t="shared" si="6"/>
        <v>0</v>
      </c>
      <c r="F10" s="57">
        <f t="shared" si="6"/>
        <v>0</v>
      </c>
    </row>
    <row r="11" spans="1:6" x14ac:dyDescent="0.25">
      <c r="A11" s="58" t="s">
        <v>164</v>
      </c>
      <c r="B11" s="61" t="s">
        <v>160</v>
      </c>
      <c r="C11" s="60"/>
      <c r="D11" s="60"/>
      <c r="E11" s="60"/>
      <c r="F11" s="60"/>
    </row>
    <row r="12" spans="1:6" x14ac:dyDescent="0.25">
      <c r="A12" s="58" t="s">
        <v>165</v>
      </c>
      <c r="B12" s="61" t="s">
        <v>159</v>
      </c>
      <c r="C12" s="60"/>
      <c r="D12" s="60"/>
      <c r="E12" s="60"/>
      <c r="F12" s="60"/>
    </row>
    <row r="13" spans="1:6" ht="28.5" x14ac:dyDescent="0.25">
      <c r="A13" s="58" t="s">
        <v>166</v>
      </c>
      <c r="B13" s="62" t="s">
        <v>219</v>
      </c>
      <c r="C13" s="60"/>
      <c r="D13" s="60"/>
      <c r="E13" s="60"/>
      <c r="F13" s="60"/>
    </row>
    <row r="14" spans="1:6" x14ac:dyDescent="0.25">
      <c r="A14" s="54">
        <v>2</v>
      </c>
      <c r="B14" s="52" t="s">
        <v>158</v>
      </c>
      <c r="C14" s="63">
        <f t="shared" ref="C14:F14" si="7">SUM(C15:C16)</f>
        <v>0</v>
      </c>
      <c r="D14" s="63">
        <f t="shared" si="7"/>
        <v>0</v>
      </c>
      <c r="E14" s="63">
        <f t="shared" si="7"/>
        <v>0</v>
      </c>
      <c r="F14" s="63">
        <f t="shared" si="7"/>
        <v>0</v>
      </c>
    </row>
    <row r="15" spans="1:6" ht="30.95" customHeight="1" x14ac:dyDescent="0.25">
      <c r="A15" s="58" t="s">
        <v>133</v>
      </c>
      <c r="B15" s="59" t="s">
        <v>157</v>
      </c>
      <c r="C15" s="64"/>
      <c r="D15" s="64"/>
      <c r="E15" s="64"/>
      <c r="F15" s="64"/>
    </row>
    <row r="16" spans="1:6" x14ac:dyDescent="0.25">
      <c r="A16" s="58" t="s">
        <v>134</v>
      </c>
      <c r="B16" s="61" t="s">
        <v>156</v>
      </c>
      <c r="C16" s="64"/>
      <c r="D16" s="64"/>
      <c r="E16" s="64"/>
      <c r="F16" s="64"/>
    </row>
    <row r="17" spans="1:6" ht="30" x14ac:dyDescent="0.25">
      <c r="A17" s="54">
        <v>3</v>
      </c>
      <c r="B17" s="65" t="s">
        <v>155</v>
      </c>
      <c r="C17" s="66">
        <f>SUM(C18:C24)</f>
        <v>0</v>
      </c>
      <c r="D17" s="66">
        <f t="shared" ref="D17:F17" si="8">SUM(D18:D24)</f>
        <v>0</v>
      </c>
      <c r="E17" s="66">
        <f t="shared" si="8"/>
        <v>0</v>
      </c>
      <c r="F17" s="66">
        <f t="shared" si="8"/>
        <v>0</v>
      </c>
    </row>
    <row r="18" spans="1:6" x14ac:dyDescent="0.25">
      <c r="A18" s="58" t="s">
        <v>133</v>
      </c>
      <c r="B18" s="61" t="s">
        <v>154</v>
      </c>
      <c r="C18" s="64"/>
      <c r="D18" s="64"/>
      <c r="E18" s="64"/>
      <c r="F18" s="64"/>
    </row>
    <row r="19" spans="1:6" ht="30" x14ac:dyDescent="0.25">
      <c r="A19" s="58" t="s">
        <v>134</v>
      </c>
      <c r="B19" s="67" t="s">
        <v>153</v>
      </c>
      <c r="C19" s="64"/>
      <c r="D19" s="64"/>
      <c r="E19" s="64"/>
      <c r="F19" s="64"/>
    </row>
    <row r="20" spans="1:6" x14ac:dyDescent="0.25">
      <c r="A20" s="58" t="s">
        <v>167</v>
      </c>
      <c r="B20" s="62" t="s">
        <v>34</v>
      </c>
      <c r="C20" s="64"/>
      <c r="D20" s="64"/>
      <c r="E20" s="64"/>
      <c r="F20" s="64"/>
    </row>
    <row r="21" spans="1:6" ht="30.95" customHeight="1" x14ac:dyDescent="0.25">
      <c r="A21" s="58" t="s">
        <v>168</v>
      </c>
      <c r="B21" s="68" t="s">
        <v>152</v>
      </c>
      <c r="C21" s="64"/>
      <c r="D21" s="64"/>
      <c r="E21" s="64"/>
      <c r="F21" s="64"/>
    </row>
    <row r="22" spans="1:6" ht="30" x14ac:dyDescent="0.25">
      <c r="A22" s="58" t="s">
        <v>169</v>
      </c>
      <c r="B22" s="62" t="s">
        <v>151</v>
      </c>
      <c r="C22" s="64"/>
      <c r="D22" s="64"/>
      <c r="E22" s="64"/>
      <c r="F22" s="64"/>
    </row>
    <row r="23" spans="1:6" ht="30" x14ac:dyDescent="0.25">
      <c r="A23" s="58" t="s">
        <v>170</v>
      </c>
      <c r="B23" s="62" t="s">
        <v>150</v>
      </c>
      <c r="C23" s="64"/>
      <c r="D23" s="64"/>
      <c r="E23" s="64"/>
      <c r="F23" s="64"/>
    </row>
    <row r="24" spans="1:6" x14ac:dyDescent="0.25">
      <c r="A24" s="58" t="s">
        <v>171</v>
      </c>
      <c r="B24" s="62" t="s">
        <v>32</v>
      </c>
      <c r="C24" s="64"/>
      <c r="D24" s="64"/>
      <c r="E24" s="64"/>
      <c r="F24" s="64"/>
    </row>
    <row r="25" spans="1:6" x14ac:dyDescent="0.25">
      <c r="A25" s="51" t="s">
        <v>149</v>
      </c>
      <c r="B25" s="69" t="s">
        <v>33</v>
      </c>
      <c r="C25" s="57">
        <f t="shared" ref="C25:F25" si="9">SUM(C26:C30)</f>
        <v>0</v>
      </c>
      <c r="D25" s="57">
        <f t="shared" si="9"/>
        <v>0</v>
      </c>
      <c r="E25" s="57">
        <f t="shared" si="9"/>
        <v>0</v>
      </c>
      <c r="F25" s="57">
        <f t="shared" si="9"/>
        <v>0</v>
      </c>
    </row>
    <row r="26" spans="1:6" x14ac:dyDescent="0.25">
      <c r="A26" s="70">
        <v>1</v>
      </c>
      <c r="B26" s="59" t="s">
        <v>148</v>
      </c>
      <c r="C26" s="64"/>
      <c r="D26" s="64"/>
      <c r="E26" s="64"/>
      <c r="F26" s="64"/>
    </row>
    <row r="27" spans="1:6" ht="30" x14ac:dyDescent="0.25">
      <c r="A27" s="70">
        <v>2</v>
      </c>
      <c r="B27" s="59" t="s">
        <v>147</v>
      </c>
      <c r="C27" s="64"/>
      <c r="D27" s="64"/>
      <c r="E27" s="64"/>
      <c r="F27" s="64"/>
    </row>
    <row r="28" spans="1:6" ht="30" x14ac:dyDescent="0.25">
      <c r="A28" s="70">
        <v>3</v>
      </c>
      <c r="B28" s="59" t="s">
        <v>146</v>
      </c>
      <c r="C28" s="64"/>
      <c r="D28" s="64"/>
      <c r="E28" s="64"/>
      <c r="F28" s="64"/>
    </row>
    <row r="29" spans="1:6" ht="30" x14ac:dyDescent="0.25">
      <c r="A29" s="70">
        <v>4</v>
      </c>
      <c r="B29" s="67" t="s">
        <v>145</v>
      </c>
      <c r="C29" s="64"/>
      <c r="D29" s="64"/>
      <c r="E29" s="64"/>
      <c r="F29" s="64"/>
    </row>
    <row r="30" spans="1:6" x14ac:dyDescent="0.25">
      <c r="A30" s="70">
        <v>5</v>
      </c>
      <c r="B30" s="67" t="s">
        <v>144</v>
      </c>
      <c r="C30" s="64"/>
      <c r="D30" s="64"/>
      <c r="E30" s="64"/>
      <c r="F30" s="64"/>
    </row>
    <row r="32" spans="1:6" x14ac:dyDescent="0.25">
      <c r="A32" s="72"/>
    </row>
  </sheetData>
  <sheetProtection algorithmName="SHA-512" hashValue="4DzoKWUzzn4FcoNN/qnX9q9jmSRhCIHAkjpbsCcmLm3/COdeKsTglVfHhdiDyEPseznl9pdTPMxNi5dMtcP0gA==" saltValue="8WVsSTBs+/FwaVjOPFsXzQ==" spinCount="100000" sheet="1" selectLockedCells="1"/>
  <mergeCells count="4">
    <mergeCell ref="A2:A3"/>
    <mergeCell ref="B2:B3"/>
    <mergeCell ref="A1:F1"/>
    <mergeCell ref="C2:F2"/>
  </mergeCells>
  <pageMargins left="0.7" right="0.7" top="0.75" bottom="0.75" header="0.3" footer="0.3"/>
  <pageSetup paperSize="9" orientation="portrait" horizontalDpi="300" verticalDpi="300" r:id="rId1"/>
  <headerFooter>
    <oddFooter>&amp;L&amp;F&amp;R&amp;A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8" tint="0.39997558519241921"/>
  </sheetPr>
  <dimension ref="A1:F28"/>
  <sheetViews>
    <sheetView zoomScaleNormal="100" zoomScaleSheetLayoutView="100" workbookViewId="0">
      <pane xSplit="2" ySplit="5" topLeftCell="C6" activePane="bottomRight" state="frozen"/>
      <selection pane="topRight" activeCell="C1" sqref="C1"/>
      <selection pane="bottomLeft" activeCell="A7" sqref="A7"/>
      <selection pane="bottomRight" activeCell="C6" sqref="C6"/>
    </sheetView>
  </sheetViews>
  <sheetFormatPr defaultColWidth="9.140625" defaultRowHeight="15" x14ac:dyDescent="0.25"/>
  <cols>
    <col min="1" max="1" width="4.42578125" style="74" customWidth="1"/>
    <col min="2" max="2" width="32.42578125" style="73" customWidth="1"/>
    <col min="3" max="3" width="11.5703125" style="73" customWidth="1"/>
    <col min="4" max="4" width="12.140625" style="73" customWidth="1"/>
    <col min="5" max="5" width="11.5703125" style="73" customWidth="1"/>
    <col min="6" max="6" width="14.140625" style="73" customWidth="1"/>
    <col min="7" max="16384" width="9.140625" style="73"/>
  </cols>
  <sheetData>
    <row r="1" spans="1:6" ht="19.5" customHeight="1" x14ac:dyDescent="0.25">
      <c r="A1" s="157" t="s">
        <v>214</v>
      </c>
      <c r="B1" s="157"/>
      <c r="C1" s="157"/>
      <c r="D1" s="157"/>
      <c r="E1" s="157"/>
      <c r="F1" s="157"/>
    </row>
    <row r="2" spans="1:6" ht="33.75" customHeight="1" x14ac:dyDescent="0.25">
      <c r="A2" s="160" t="s">
        <v>213</v>
      </c>
      <c r="B2" s="160" t="s">
        <v>36</v>
      </c>
      <c r="C2" s="158" t="s">
        <v>41</v>
      </c>
      <c r="D2" s="158"/>
      <c r="E2" s="158"/>
      <c r="F2" s="158"/>
    </row>
    <row r="3" spans="1:6" s="74" customFormat="1" ht="63.75" customHeight="1" x14ac:dyDescent="0.25">
      <c r="A3" s="160"/>
      <c r="B3" s="160"/>
      <c r="C3" s="132" t="s">
        <v>232</v>
      </c>
      <c r="D3" s="132" t="s">
        <v>233</v>
      </c>
      <c r="E3" s="46" t="s">
        <v>215</v>
      </c>
      <c r="F3" s="46" t="s">
        <v>234</v>
      </c>
    </row>
    <row r="4" spans="1:6" ht="18" customHeight="1" x14ac:dyDescent="0.25">
      <c r="A4" s="75"/>
      <c r="B4" s="76" t="s">
        <v>40</v>
      </c>
      <c r="C4" s="77">
        <f t="shared" ref="C4:F4" si="0">C5+C10</f>
        <v>0</v>
      </c>
      <c r="D4" s="77">
        <f t="shared" si="0"/>
        <v>0</v>
      </c>
      <c r="E4" s="77">
        <f t="shared" si="0"/>
        <v>0</v>
      </c>
      <c r="F4" s="77">
        <f t="shared" si="0"/>
        <v>0</v>
      </c>
    </row>
    <row r="5" spans="1:6" ht="18" customHeight="1" x14ac:dyDescent="0.25">
      <c r="A5" s="78">
        <v>1</v>
      </c>
      <c r="B5" s="79" t="s">
        <v>39</v>
      </c>
      <c r="C5" s="80">
        <f>C6+C7+C8+C9</f>
        <v>0</v>
      </c>
      <c r="D5" s="80">
        <f t="shared" ref="D5:F5" si="1">D6+D7+D8+D9</f>
        <v>0</v>
      </c>
      <c r="E5" s="80">
        <f t="shared" si="1"/>
        <v>0</v>
      </c>
      <c r="F5" s="80">
        <f t="shared" si="1"/>
        <v>0</v>
      </c>
    </row>
    <row r="6" spans="1:6" ht="55.5" x14ac:dyDescent="0.25">
      <c r="A6" s="81">
        <v>1.1000000000000001</v>
      </c>
      <c r="B6" s="82" t="s">
        <v>220</v>
      </c>
      <c r="C6" s="83"/>
      <c r="D6" s="83"/>
      <c r="E6" s="83"/>
      <c r="F6" s="83"/>
    </row>
    <row r="7" spans="1:6" ht="17.25" customHeight="1" x14ac:dyDescent="0.25">
      <c r="A7" s="84">
        <v>1.2</v>
      </c>
      <c r="B7" s="85" t="s">
        <v>221</v>
      </c>
      <c r="C7" s="83"/>
      <c r="D7" s="83"/>
      <c r="E7" s="83"/>
      <c r="F7" s="83"/>
    </row>
    <row r="8" spans="1:6" ht="17.25" customHeight="1" x14ac:dyDescent="0.25">
      <c r="A8" s="84">
        <v>1.3</v>
      </c>
      <c r="B8" s="85" t="s">
        <v>222</v>
      </c>
      <c r="C8" s="83"/>
      <c r="D8" s="83"/>
      <c r="E8" s="83"/>
      <c r="F8" s="83"/>
    </row>
    <row r="9" spans="1:6" ht="40.5" x14ac:dyDescent="0.25">
      <c r="A9" s="81">
        <v>1.4</v>
      </c>
      <c r="B9" s="85" t="s">
        <v>223</v>
      </c>
      <c r="C9" s="83"/>
      <c r="D9" s="83"/>
      <c r="E9" s="83"/>
      <c r="F9" s="83"/>
    </row>
    <row r="10" spans="1:6" x14ac:dyDescent="0.25">
      <c r="A10" s="78">
        <v>2</v>
      </c>
      <c r="B10" s="86" t="s">
        <v>38</v>
      </c>
      <c r="C10" s="87">
        <f>SUM(C11:C13)</f>
        <v>0</v>
      </c>
      <c r="D10" s="87">
        <f t="shared" ref="D10:F10" si="2">SUM(D11:D13)</f>
        <v>0</v>
      </c>
      <c r="E10" s="87">
        <f t="shared" si="2"/>
        <v>0</v>
      </c>
      <c r="F10" s="87">
        <f t="shared" si="2"/>
        <v>0</v>
      </c>
    </row>
    <row r="11" spans="1:6" ht="30" customHeight="1" x14ac:dyDescent="0.25">
      <c r="A11" s="81">
        <v>2.1</v>
      </c>
      <c r="B11" s="85" t="s">
        <v>143</v>
      </c>
      <c r="C11" s="83"/>
      <c r="D11" s="83"/>
      <c r="E11" s="83"/>
      <c r="F11" s="83"/>
    </row>
    <row r="12" spans="1:6" ht="29.25" customHeight="1" x14ac:dyDescent="0.25">
      <c r="A12" s="81">
        <v>2.2000000000000002</v>
      </c>
      <c r="B12" s="85" t="s">
        <v>224</v>
      </c>
      <c r="C12" s="83"/>
      <c r="D12" s="83"/>
      <c r="E12" s="83"/>
      <c r="F12" s="83"/>
    </row>
    <row r="13" spans="1:6" ht="16.5" customHeight="1" x14ac:dyDescent="0.25">
      <c r="A13" s="81">
        <v>2.2999999999999998</v>
      </c>
      <c r="B13" s="85" t="s">
        <v>142</v>
      </c>
      <c r="C13" s="83"/>
      <c r="D13" s="83"/>
      <c r="E13" s="83"/>
      <c r="F13" s="83"/>
    </row>
    <row r="14" spans="1:6" x14ac:dyDescent="0.25">
      <c r="A14" s="88"/>
      <c r="B14" s="89"/>
      <c r="C14" s="90"/>
      <c r="D14" s="90"/>
      <c r="E14" s="90"/>
      <c r="F14" s="90"/>
    </row>
    <row r="15" spans="1:6" ht="31.5" customHeight="1" x14ac:dyDescent="0.25">
      <c r="A15" s="159" t="s">
        <v>251</v>
      </c>
      <c r="B15" s="159"/>
      <c r="C15" s="159"/>
      <c r="D15" s="159"/>
      <c r="E15" s="159"/>
      <c r="F15" s="159"/>
    </row>
    <row r="16" spans="1:6" x14ac:dyDescent="0.25">
      <c r="A16" s="94"/>
      <c r="B16" s="92"/>
      <c r="C16" s="90"/>
      <c r="D16" s="90"/>
      <c r="E16" s="90"/>
      <c r="F16" s="90"/>
    </row>
    <row r="17" spans="1:6" x14ac:dyDescent="0.25">
      <c r="A17" s="88"/>
      <c r="B17" s="92"/>
      <c r="C17" s="90"/>
      <c r="D17" s="90"/>
      <c r="E17" s="90"/>
      <c r="F17" s="90"/>
    </row>
    <row r="18" spans="1:6" x14ac:dyDescent="0.25">
      <c r="A18" s="88"/>
      <c r="B18" s="89"/>
      <c r="C18" s="90"/>
      <c r="D18" s="90"/>
      <c r="E18" s="90"/>
      <c r="F18" s="90"/>
    </row>
    <row r="19" spans="1:6" x14ac:dyDescent="0.25">
      <c r="A19" s="88"/>
      <c r="B19" s="89"/>
      <c r="C19" s="90"/>
      <c r="D19" s="90"/>
      <c r="E19" s="90"/>
      <c r="F19" s="90"/>
    </row>
    <row r="20" spans="1:6" x14ac:dyDescent="0.25">
      <c r="A20" s="88"/>
      <c r="B20" s="89"/>
      <c r="C20" s="90"/>
      <c r="D20" s="90"/>
      <c r="E20" s="90"/>
      <c r="F20" s="90"/>
    </row>
    <row r="21" spans="1:6" x14ac:dyDescent="0.25">
      <c r="B21" s="89"/>
      <c r="C21" s="91"/>
      <c r="D21" s="91"/>
      <c r="E21" s="91"/>
      <c r="F21" s="91"/>
    </row>
    <row r="22" spans="1:6" x14ac:dyDescent="0.25">
      <c r="B22" s="93"/>
      <c r="C22" s="91"/>
      <c r="D22" s="91"/>
      <c r="E22" s="91"/>
      <c r="F22" s="91"/>
    </row>
    <row r="23" spans="1:6" x14ac:dyDescent="0.25">
      <c r="B23" s="93"/>
      <c r="C23" s="91"/>
      <c r="D23" s="91"/>
      <c r="E23" s="91"/>
      <c r="F23" s="91"/>
    </row>
    <row r="24" spans="1:6" x14ac:dyDescent="0.25">
      <c r="B24" s="93"/>
      <c r="C24" s="91"/>
      <c r="D24" s="91"/>
      <c r="E24" s="91"/>
      <c r="F24" s="91"/>
    </row>
    <row r="25" spans="1:6" x14ac:dyDescent="0.25">
      <c r="B25" s="93"/>
      <c r="C25" s="91"/>
      <c r="D25" s="91"/>
      <c r="E25" s="91"/>
      <c r="F25" s="91"/>
    </row>
    <row r="26" spans="1:6" x14ac:dyDescent="0.25">
      <c r="B26" s="93"/>
      <c r="C26" s="91"/>
      <c r="D26" s="91"/>
      <c r="E26" s="91"/>
      <c r="F26" s="91"/>
    </row>
    <row r="27" spans="1:6" x14ac:dyDescent="0.25">
      <c r="B27" s="93"/>
      <c r="C27" s="91"/>
      <c r="D27" s="91"/>
      <c r="E27" s="91"/>
      <c r="F27" s="91"/>
    </row>
    <row r="28" spans="1:6" x14ac:dyDescent="0.25">
      <c r="B28" s="93"/>
    </row>
  </sheetData>
  <sheetProtection algorithmName="SHA-512" hashValue="clJ9Vq7wJssnM12+1k//AqqJpWYglFXP9nh+3Z5ml2R9wfanvZ2I9GJhqbKacTsH7NhVDgX7q+g0KIcNlh+xOQ==" saltValue="CJBhfr7gwrzTOVr/wgRSLg==" spinCount="100000" sheet="1" selectLockedCells="1"/>
  <mergeCells count="5">
    <mergeCell ref="A1:F1"/>
    <mergeCell ref="A15:F15"/>
    <mergeCell ref="B2:B3"/>
    <mergeCell ref="A2:A3"/>
    <mergeCell ref="C2:F2"/>
  </mergeCells>
  <pageMargins left="0.7" right="0.7" top="0.75" bottom="0.75" header="0.3" footer="0.3"/>
  <pageSetup paperSize="9" fitToHeight="0" orientation="portrait" r:id="rId1"/>
  <headerFooter>
    <oddFooter>&amp;L&amp;F&amp;R&amp;A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7" tint="0.39997558519241921"/>
  </sheetPr>
  <dimension ref="A1:H44"/>
  <sheetViews>
    <sheetView zoomScaleNormal="100" zoomScaleSheetLayoutView="100" workbookViewId="0">
      <pane ySplit="3" topLeftCell="A34" activePane="bottomLeft" state="frozen"/>
      <selection pane="bottomLeft" activeCell="D4" sqref="D4"/>
    </sheetView>
  </sheetViews>
  <sheetFormatPr defaultColWidth="9.140625" defaultRowHeight="15" x14ac:dyDescent="0.25"/>
  <cols>
    <col min="1" max="1" width="4.5703125" style="47" customWidth="1"/>
    <col min="2" max="2" width="51.140625" style="105" customWidth="1"/>
    <col min="3" max="3" width="13.28515625" style="105" customWidth="1"/>
    <col min="4" max="4" width="15" style="45" customWidth="1"/>
    <col min="5" max="5" width="14.5703125" style="45" customWidth="1"/>
    <col min="6" max="6" width="30" style="45" customWidth="1"/>
    <col min="7" max="16384" width="9.140625" style="45"/>
  </cols>
  <sheetData>
    <row r="1" spans="1:8" ht="18.75" x14ac:dyDescent="0.3">
      <c r="A1" s="161" t="s">
        <v>243</v>
      </c>
      <c r="B1" s="161"/>
      <c r="C1" s="161"/>
      <c r="D1" s="161"/>
      <c r="E1" s="161"/>
    </row>
    <row r="2" spans="1:8" ht="53.25" customHeight="1" x14ac:dyDescent="0.25">
      <c r="A2" s="165" t="s">
        <v>213</v>
      </c>
      <c r="B2" s="165" t="s">
        <v>2</v>
      </c>
      <c r="C2" s="165" t="s">
        <v>242</v>
      </c>
      <c r="D2" s="166" t="s">
        <v>0</v>
      </c>
      <c r="E2" s="166"/>
    </row>
    <row r="3" spans="1:8" ht="29.25" customHeight="1" x14ac:dyDescent="0.25">
      <c r="A3" s="165"/>
      <c r="B3" s="165"/>
      <c r="C3" s="165"/>
      <c r="D3" s="116" t="s">
        <v>3</v>
      </c>
      <c r="E3" s="116" t="s">
        <v>4</v>
      </c>
    </row>
    <row r="4" spans="1:8" x14ac:dyDescent="0.25">
      <c r="A4" s="118" t="s">
        <v>175</v>
      </c>
      <c r="B4" s="118"/>
      <c r="C4" s="118"/>
      <c r="D4" s="117"/>
      <c r="E4" s="117"/>
    </row>
    <row r="5" spans="1:8" x14ac:dyDescent="0.25">
      <c r="A5" s="136">
        <v>1</v>
      </c>
      <c r="B5" s="100" t="s">
        <v>5</v>
      </c>
      <c r="C5" s="101">
        <v>1</v>
      </c>
      <c r="D5" s="137"/>
      <c r="E5" s="137"/>
      <c r="F5" s="162" t="s">
        <v>186</v>
      </c>
    </row>
    <row r="6" spans="1:8" x14ac:dyDescent="0.25">
      <c r="A6" s="119">
        <v>2</v>
      </c>
      <c r="B6" s="95" t="s">
        <v>6</v>
      </c>
      <c r="C6" s="98" t="s">
        <v>7</v>
      </c>
      <c r="D6" s="97"/>
      <c r="E6" s="97"/>
      <c r="F6" s="163"/>
    </row>
    <row r="7" spans="1:8" s="99" customFormat="1" x14ac:dyDescent="0.25">
      <c r="A7" s="119">
        <v>3</v>
      </c>
      <c r="B7" s="95" t="s">
        <v>8</v>
      </c>
      <c r="C7" s="96">
        <v>1</v>
      </c>
      <c r="D7" s="97"/>
      <c r="E7" s="97"/>
      <c r="F7" s="163"/>
      <c r="G7" s="45"/>
      <c r="H7" s="45"/>
    </row>
    <row r="8" spans="1:8" x14ac:dyDescent="0.25">
      <c r="A8" s="136">
        <v>4</v>
      </c>
      <c r="B8" s="100" t="s">
        <v>176</v>
      </c>
      <c r="C8" s="101">
        <v>0.2</v>
      </c>
      <c r="D8" s="137"/>
      <c r="E8" s="137"/>
      <c r="F8" s="163"/>
    </row>
    <row r="9" spans="1:8" x14ac:dyDescent="0.25">
      <c r="A9" s="119">
        <v>5</v>
      </c>
      <c r="B9" s="95" t="s">
        <v>9</v>
      </c>
      <c r="C9" s="98" t="s">
        <v>10</v>
      </c>
      <c r="D9" s="97"/>
      <c r="E9" s="97"/>
      <c r="F9" s="163"/>
      <c r="G9" s="99"/>
      <c r="H9" s="99"/>
    </row>
    <row r="10" spans="1:8" x14ac:dyDescent="0.25">
      <c r="A10" s="119">
        <v>6</v>
      </c>
      <c r="B10" s="95" t="s">
        <v>12</v>
      </c>
      <c r="C10" s="96">
        <v>1</v>
      </c>
      <c r="D10" s="97"/>
      <c r="E10" s="97"/>
      <c r="F10" s="163"/>
    </row>
    <row r="11" spans="1:8" ht="15.75" customHeight="1" x14ac:dyDescent="0.25">
      <c r="A11" s="119">
        <v>7</v>
      </c>
      <c r="B11" s="95" t="s">
        <v>11</v>
      </c>
      <c r="C11" s="96">
        <v>0.8</v>
      </c>
      <c r="D11" s="97"/>
      <c r="E11" s="97"/>
      <c r="F11" s="163"/>
    </row>
    <row r="12" spans="1:8" x14ac:dyDescent="0.25">
      <c r="A12" s="119">
        <v>8</v>
      </c>
      <c r="B12" s="95" t="s">
        <v>13</v>
      </c>
      <c r="C12" s="96">
        <v>1</v>
      </c>
      <c r="D12" s="97"/>
      <c r="E12" s="97"/>
      <c r="F12" s="163"/>
    </row>
    <row r="13" spans="1:8" x14ac:dyDescent="0.25">
      <c r="A13" s="119">
        <v>9</v>
      </c>
      <c r="B13" s="95" t="s">
        <v>14</v>
      </c>
      <c r="C13" s="96">
        <v>0.9</v>
      </c>
      <c r="D13" s="97"/>
      <c r="E13" s="97"/>
      <c r="F13" s="164"/>
    </row>
    <row r="14" spans="1:8" x14ac:dyDescent="0.25">
      <c r="A14" s="118" t="s">
        <v>177</v>
      </c>
      <c r="B14" s="118"/>
      <c r="C14" s="118"/>
      <c r="D14" s="117"/>
      <c r="E14" s="117"/>
    </row>
    <row r="15" spans="1:8" x14ac:dyDescent="0.25">
      <c r="A15" s="119">
        <v>1</v>
      </c>
      <c r="B15" s="95" t="s">
        <v>15</v>
      </c>
      <c r="C15" s="96">
        <v>1</v>
      </c>
      <c r="D15" s="97"/>
      <c r="E15" s="97"/>
      <c r="F15" s="162" t="s">
        <v>187</v>
      </c>
    </row>
    <row r="16" spans="1:8" x14ac:dyDescent="0.25">
      <c r="A16" s="119">
        <v>2</v>
      </c>
      <c r="B16" s="95" t="s">
        <v>178</v>
      </c>
      <c r="C16" s="96">
        <v>1</v>
      </c>
      <c r="D16" s="97"/>
      <c r="E16" s="97"/>
      <c r="F16" s="163"/>
    </row>
    <row r="17" spans="1:6" x14ac:dyDescent="0.25">
      <c r="A17" s="119">
        <v>3</v>
      </c>
      <c r="B17" s="95" t="s">
        <v>253</v>
      </c>
      <c r="C17" s="96">
        <v>1</v>
      </c>
      <c r="D17" s="97"/>
      <c r="E17" s="97"/>
      <c r="F17" s="163"/>
    </row>
    <row r="18" spans="1:6" s="102" customFormat="1" x14ac:dyDescent="0.25">
      <c r="A18" s="119">
        <v>4</v>
      </c>
      <c r="B18" s="95" t="s">
        <v>179</v>
      </c>
      <c r="C18" s="96">
        <v>1</v>
      </c>
      <c r="D18" s="97"/>
      <c r="E18" s="97"/>
      <c r="F18" s="163"/>
    </row>
    <row r="19" spans="1:6" x14ac:dyDescent="0.25">
      <c r="A19" s="119">
        <v>5</v>
      </c>
      <c r="B19" s="95" t="s">
        <v>180</v>
      </c>
      <c r="C19" s="96">
        <v>1</v>
      </c>
      <c r="D19" s="97"/>
      <c r="E19" s="97"/>
      <c r="F19" s="163"/>
    </row>
    <row r="20" spans="1:6" x14ac:dyDescent="0.25">
      <c r="A20" s="119">
        <v>6</v>
      </c>
      <c r="B20" s="95" t="s">
        <v>181</v>
      </c>
      <c r="C20" s="96">
        <v>0.2</v>
      </c>
      <c r="D20" s="97"/>
      <c r="E20" s="97"/>
      <c r="F20" s="163"/>
    </row>
    <row r="21" spans="1:6" ht="15" customHeight="1" x14ac:dyDescent="0.25">
      <c r="A21" s="119">
        <v>7</v>
      </c>
      <c r="B21" s="95" t="s">
        <v>16</v>
      </c>
      <c r="C21" s="96">
        <v>0.8</v>
      </c>
      <c r="D21" s="97"/>
      <c r="E21" s="97"/>
      <c r="F21" s="163"/>
    </row>
    <row r="22" spans="1:6" ht="15" customHeight="1" x14ac:dyDescent="0.25">
      <c r="A22" s="119">
        <v>8</v>
      </c>
      <c r="B22" s="95" t="s">
        <v>182</v>
      </c>
      <c r="C22" s="96">
        <v>1</v>
      </c>
      <c r="D22" s="97"/>
      <c r="E22" s="97"/>
      <c r="F22" s="163"/>
    </row>
    <row r="23" spans="1:6" ht="15" customHeight="1" x14ac:dyDescent="0.25">
      <c r="A23" s="119">
        <v>9</v>
      </c>
      <c r="B23" s="95" t="s">
        <v>183</v>
      </c>
      <c r="C23" s="96">
        <v>0.9</v>
      </c>
      <c r="D23" s="97"/>
      <c r="E23" s="97"/>
      <c r="F23" s="164"/>
    </row>
    <row r="24" spans="1:6" ht="20.45" customHeight="1" x14ac:dyDescent="0.25">
      <c r="A24" s="168" t="s">
        <v>75</v>
      </c>
      <c r="B24" s="168"/>
      <c r="C24" s="118"/>
      <c r="D24" s="117"/>
      <c r="E24" s="117"/>
    </row>
    <row r="25" spans="1:6" ht="28.5" customHeight="1" x14ac:dyDescent="0.25">
      <c r="A25" s="119">
        <v>1</v>
      </c>
      <c r="B25" s="103" t="s">
        <v>73</v>
      </c>
      <c r="C25" s="96">
        <v>1</v>
      </c>
      <c r="D25" s="133"/>
      <c r="E25" s="133"/>
      <c r="F25" s="175" t="s">
        <v>187</v>
      </c>
    </row>
    <row r="26" spans="1:6" ht="16.5" customHeight="1" x14ac:dyDescent="0.25">
      <c r="A26" s="119">
        <v>2</v>
      </c>
      <c r="B26" s="103" t="s">
        <v>174</v>
      </c>
      <c r="C26" s="96">
        <v>1</v>
      </c>
      <c r="D26" s="133"/>
      <c r="E26" s="133"/>
      <c r="F26" s="175"/>
    </row>
    <row r="27" spans="1:6" ht="19.5" customHeight="1" x14ac:dyDescent="0.25">
      <c r="A27" s="119">
        <v>3</v>
      </c>
      <c r="B27" s="138" t="s">
        <v>173</v>
      </c>
      <c r="C27" s="101">
        <v>1</v>
      </c>
      <c r="D27" s="139"/>
      <c r="E27" s="139"/>
      <c r="F27" s="175"/>
    </row>
    <row r="28" spans="1:6" s="102" customFormat="1" x14ac:dyDescent="0.25">
      <c r="A28" s="119">
        <v>4</v>
      </c>
      <c r="B28" s="103" t="s">
        <v>74</v>
      </c>
      <c r="C28" s="96">
        <v>0.8</v>
      </c>
      <c r="D28" s="139"/>
      <c r="E28" s="139"/>
      <c r="F28" s="175"/>
    </row>
    <row r="29" spans="1:6" ht="20.25" customHeight="1" x14ac:dyDescent="0.25">
      <c r="A29" s="119">
        <v>5</v>
      </c>
      <c r="B29" s="103" t="s">
        <v>240</v>
      </c>
      <c r="C29" s="96">
        <v>1</v>
      </c>
      <c r="D29" s="133"/>
      <c r="E29" s="133"/>
      <c r="F29" s="175"/>
    </row>
    <row r="30" spans="1:6" ht="21" customHeight="1" x14ac:dyDescent="0.25">
      <c r="A30" s="119">
        <v>6</v>
      </c>
      <c r="B30" s="103" t="s">
        <v>11</v>
      </c>
      <c r="C30" s="96">
        <v>0.8</v>
      </c>
      <c r="D30" s="133"/>
      <c r="E30" s="133"/>
      <c r="F30" s="175"/>
    </row>
    <row r="31" spans="1:6" x14ac:dyDescent="0.25">
      <c r="A31" s="119">
        <v>7</v>
      </c>
      <c r="B31" s="103" t="s">
        <v>184</v>
      </c>
      <c r="C31" s="96">
        <v>1</v>
      </c>
      <c r="D31" s="133"/>
      <c r="E31" s="133"/>
      <c r="F31" s="175"/>
    </row>
    <row r="32" spans="1:6" x14ac:dyDescent="0.25">
      <c r="A32" s="119">
        <v>8</v>
      </c>
      <c r="B32" s="103" t="s">
        <v>185</v>
      </c>
      <c r="C32" s="96">
        <v>0.9</v>
      </c>
      <c r="D32" s="133"/>
      <c r="E32" s="133"/>
      <c r="F32" s="175"/>
    </row>
    <row r="33" spans="1:6" ht="15" customHeight="1" x14ac:dyDescent="0.25">
      <c r="A33" s="118" t="s">
        <v>17</v>
      </c>
      <c r="B33" s="118"/>
      <c r="C33" s="118"/>
      <c r="D33" s="117"/>
      <c r="E33" s="117"/>
    </row>
    <row r="34" spans="1:6" ht="15" customHeight="1" x14ac:dyDescent="0.25">
      <c r="A34" s="119">
        <v>1</v>
      </c>
      <c r="B34" s="104" t="s">
        <v>18</v>
      </c>
      <c r="C34" s="96">
        <v>1</v>
      </c>
      <c r="D34" s="133"/>
      <c r="E34" s="133"/>
      <c r="F34" s="167" t="s">
        <v>187</v>
      </c>
    </row>
    <row r="35" spans="1:6" s="94" customFormat="1" ht="17.25" customHeight="1" x14ac:dyDescent="0.2">
      <c r="A35" s="119">
        <v>2</v>
      </c>
      <c r="B35" s="104" t="s">
        <v>19</v>
      </c>
      <c r="C35" s="101">
        <v>0</v>
      </c>
      <c r="D35" s="133"/>
      <c r="E35" s="133"/>
      <c r="F35" s="167"/>
    </row>
    <row r="36" spans="1:6" ht="15" customHeight="1" x14ac:dyDescent="0.25">
      <c r="A36" s="171" t="s">
        <v>225</v>
      </c>
      <c r="B36" s="171"/>
      <c r="C36" s="171"/>
      <c r="D36" s="171"/>
      <c r="E36" s="171"/>
    </row>
    <row r="37" spans="1:6" ht="42.75" customHeight="1" x14ac:dyDescent="0.25">
      <c r="A37" s="136">
        <v>1</v>
      </c>
      <c r="B37" s="141" t="s">
        <v>191</v>
      </c>
      <c r="C37" s="142" t="s">
        <v>256</v>
      </c>
      <c r="D37" s="174" t="s">
        <v>79</v>
      </c>
      <c r="E37" s="174"/>
      <c r="F37" s="126" t="s">
        <v>188</v>
      </c>
    </row>
    <row r="38" spans="1:6" ht="35.25" customHeight="1" x14ac:dyDescent="0.25">
      <c r="A38" s="119">
        <v>2</v>
      </c>
      <c r="B38" s="103" t="s">
        <v>241</v>
      </c>
      <c r="C38" s="125">
        <v>1</v>
      </c>
      <c r="D38" s="173"/>
      <c r="E38" s="173"/>
      <c r="F38" s="127" t="s">
        <v>187</v>
      </c>
    </row>
    <row r="39" spans="1:6" ht="84" customHeight="1" x14ac:dyDescent="0.25">
      <c r="A39" s="172" t="s">
        <v>252</v>
      </c>
      <c r="B39" s="172"/>
      <c r="C39" s="172"/>
      <c r="D39" s="169"/>
      <c r="E39" s="170"/>
      <c r="F39" s="106"/>
    </row>
    <row r="40" spans="1:6" x14ac:dyDescent="0.25">
      <c r="B40" s="140"/>
      <c r="C40" s="140"/>
      <c r="F40" s="106"/>
    </row>
    <row r="41" spans="1:6" x14ac:dyDescent="0.25">
      <c r="B41" s="140"/>
      <c r="C41" s="140"/>
      <c r="F41" s="106"/>
    </row>
    <row r="42" spans="1:6" x14ac:dyDescent="0.25">
      <c r="B42" s="140"/>
    </row>
    <row r="43" spans="1:6" x14ac:dyDescent="0.25">
      <c r="B43" s="140"/>
    </row>
    <row r="44" spans="1:6" x14ac:dyDescent="0.25">
      <c r="B44" s="140"/>
    </row>
  </sheetData>
  <sheetProtection algorithmName="SHA-512" hashValue="zZXzTGp63AHh6h/IhyROxyy/8qAMrVTR7U23eHOr/Hu0+wdelPn+Kye2h3qh8+tGpoic/wpM18LCJtBZE7b90Q==" saltValue="igJS9X2QfSWi6AOgXg8l3A==" spinCount="100000" sheet="1" objects="1" scenarios="1"/>
  <dataConsolidate/>
  <mergeCells count="15">
    <mergeCell ref="F34:F35"/>
    <mergeCell ref="A24:B24"/>
    <mergeCell ref="D39:E39"/>
    <mergeCell ref="A36:E36"/>
    <mergeCell ref="A39:C39"/>
    <mergeCell ref="D38:E38"/>
    <mergeCell ref="D37:E37"/>
    <mergeCell ref="F25:F32"/>
    <mergeCell ref="A1:E1"/>
    <mergeCell ref="F5:F13"/>
    <mergeCell ref="F15:F23"/>
    <mergeCell ref="A2:A3"/>
    <mergeCell ref="B2:B3"/>
    <mergeCell ref="C2:C3"/>
    <mergeCell ref="D2:E2"/>
  </mergeCells>
  <dataValidations count="4">
    <dataValidation type="decimal" allowBlank="1" showInputMessage="1" showErrorMessage="1" error="Enter Value between 1 to 100." prompt="Input Number between 1-100" sqref="E8">
      <formula1>1</formula1>
      <formula2>100</formula2>
    </dataValidation>
    <dataValidation type="decimal" allowBlank="1" showInputMessage="1" showErrorMessage="1" error="Please input value between 0 to 24" prompt="0 to 24" sqref="D9:E9">
      <formula1>0</formula1>
      <formula2>24</formula2>
    </dataValidation>
    <dataValidation type="decimal" allowBlank="1" showInputMessage="1" showErrorMessage="1" error="Please input value between 0 to 100" prompt="0-100" sqref="D7:E7 D34:E35 D15:E23 D10:E13 E5 D25:E32">
      <formula1>0</formula1>
      <formula2>100</formula2>
    </dataValidation>
    <dataValidation type="decimal" allowBlank="1" showInputMessage="1" showErrorMessage="1" sqref="D6:E6">
      <formula1>0</formula1>
      <formula2>1000</formula2>
    </dataValidation>
  </dataValidations>
  <pageMargins left="0.45" right="0.45" top="0.75" bottom="0.75" header="0.3" footer="0.3"/>
  <pageSetup paperSize="9" scale="95" orientation="portrait" horizontalDpi="300" verticalDpi="300" r:id="rId1"/>
  <headerFooter>
    <oddFooter>&amp;L&amp;F&amp;R&amp;A</oddFooter>
  </headerFooter>
  <extLst>
    <ext xmlns:x14="http://schemas.microsoft.com/office/spreadsheetml/2009/9/main" uri="{78C0D931-6437-407d-A8EE-F0AAD7539E65}">
      <x14:conditionalFormattings>
        <x14:conditionalFormatting xmlns:xm="http://schemas.microsoft.com/office/excel/2006/main">
          <x14:cfRule type="cellIs" priority="2" operator="equal" id="{EFA1238E-85B2-45FD-81BE-78C089B4017A}">
            <xm:f>'Annex ii'!$I$1</xm:f>
            <x14:dxf>
              <fill>
                <patternFill>
                  <bgColor theme="7" tint="0.39994506668294322"/>
                </patternFill>
              </fill>
            </x14:dxf>
          </x14:cfRule>
          <xm:sqref>D37:E37</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error="wrong" prompt="Yes or No">
          <x14:formula1>
            <xm:f>'Annex ii'!$I$1:$I$2</xm:f>
          </x14:formula1>
          <xm:sqref>D37:E37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pageSetUpPr fitToPage="1"/>
  </sheetPr>
  <dimension ref="A1:L56"/>
  <sheetViews>
    <sheetView zoomScale="85" zoomScaleNormal="85" zoomScaleSheetLayoutView="100" workbookViewId="0">
      <selection activeCell="G3" sqref="G3"/>
    </sheetView>
  </sheetViews>
  <sheetFormatPr defaultColWidth="9" defaultRowHeight="15" x14ac:dyDescent="0.25"/>
  <cols>
    <col min="1" max="1" width="25.28515625" style="2" customWidth="1"/>
    <col min="2" max="2" width="10" style="2" customWidth="1"/>
    <col min="3" max="3" width="13.7109375" style="3" customWidth="1"/>
    <col min="4" max="4" width="13.42578125" style="2" customWidth="1"/>
    <col min="5" max="5" width="12.42578125" style="2" customWidth="1"/>
    <col min="6" max="6" width="19.42578125" style="2" customWidth="1"/>
    <col min="7" max="7" width="13.5703125" style="2" customWidth="1"/>
    <col min="8" max="8" width="17.85546875" style="2" customWidth="1"/>
    <col min="9" max="9" width="9" style="2"/>
    <col min="10" max="10" width="16.42578125" style="3" customWidth="1"/>
    <col min="11" max="11" width="15.28515625" style="3" customWidth="1"/>
    <col min="12" max="12" width="14" style="3" customWidth="1"/>
    <col min="13" max="16384" width="9" style="2"/>
  </cols>
  <sheetData>
    <row r="1" spans="1:12" ht="18.75" customHeight="1" x14ac:dyDescent="0.3">
      <c r="A1" s="185" t="s">
        <v>214</v>
      </c>
      <c r="B1" s="185"/>
      <c r="C1" s="185"/>
      <c r="D1" s="185"/>
      <c r="E1" s="185"/>
      <c r="F1" s="185"/>
      <c r="G1" s="185"/>
      <c r="H1" s="186"/>
      <c r="I1" s="36" t="s">
        <v>78</v>
      </c>
      <c r="J1" s="1"/>
      <c r="L1" s="2"/>
    </row>
    <row r="2" spans="1:12" x14ac:dyDescent="0.25">
      <c r="A2" s="187" t="s">
        <v>254</v>
      </c>
      <c r="B2" s="187"/>
      <c r="C2" s="187"/>
      <c r="D2" s="187"/>
      <c r="E2" s="187"/>
      <c r="F2" s="187"/>
      <c r="I2" s="36" t="s">
        <v>79</v>
      </c>
      <c r="J2" s="35" t="s">
        <v>197</v>
      </c>
      <c r="L2" s="2"/>
    </row>
    <row r="3" spans="1:12" ht="30" customHeight="1" x14ac:dyDescent="0.25">
      <c r="A3" s="134" t="s">
        <v>49</v>
      </c>
      <c r="B3" s="134" t="s">
        <v>43</v>
      </c>
      <c r="C3" s="134" t="s">
        <v>48</v>
      </c>
      <c r="D3" s="134" t="s">
        <v>77</v>
      </c>
      <c r="E3" s="149" t="s">
        <v>64</v>
      </c>
      <c r="F3" s="181" t="s">
        <v>70</v>
      </c>
      <c r="I3" s="40"/>
      <c r="J3" s="35" t="s">
        <v>202</v>
      </c>
      <c r="L3" s="2"/>
    </row>
    <row r="4" spans="1:12" ht="77.25" customHeight="1" x14ac:dyDescent="0.25">
      <c r="A4" s="5" t="s">
        <v>42</v>
      </c>
      <c r="B4" s="5" t="s">
        <v>45</v>
      </c>
      <c r="C4" s="115" t="s">
        <v>61</v>
      </c>
      <c r="D4" s="6" t="str">
        <f>'ULB Details'!C19</f>
        <v>NO</v>
      </c>
      <c r="E4" s="1">
        <f>IF('ULB Details'!C19="Yes",10,0)</f>
        <v>0</v>
      </c>
      <c r="F4" s="181"/>
    </row>
    <row r="5" spans="1:12" ht="40.5" customHeight="1" x14ac:dyDescent="0.25">
      <c r="A5" s="187" t="s">
        <v>255</v>
      </c>
      <c r="B5" s="187"/>
      <c r="C5" s="187"/>
      <c r="D5" s="187"/>
      <c r="E5" s="187"/>
      <c r="F5" s="187"/>
    </row>
    <row r="6" spans="1:12" ht="25.5" x14ac:dyDescent="0.5">
      <c r="A6" s="113" t="s">
        <v>46</v>
      </c>
      <c r="B6" s="113"/>
      <c r="C6" s="113"/>
      <c r="D6" s="113"/>
      <c r="E6" s="113"/>
      <c r="F6" s="113"/>
      <c r="H6" s="7"/>
    </row>
    <row r="8" spans="1:12" ht="135" customHeight="1" x14ac:dyDescent="0.25">
      <c r="A8" s="178" t="s">
        <v>49</v>
      </c>
      <c r="B8" s="178" t="s">
        <v>43</v>
      </c>
      <c r="C8" s="178" t="s">
        <v>48</v>
      </c>
      <c r="D8" s="27" t="s">
        <v>50</v>
      </c>
      <c r="E8" s="27" t="s">
        <v>51</v>
      </c>
      <c r="F8" s="27" t="s">
        <v>52</v>
      </c>
      <c r="G8" s="176" t="s">
        <v>64</v>
      </c>
      <c r="H8" s="178" t="s">
        <v>76</v>
      </c>
      <c r="J8" s="1" t="s">
        <v>80</v>
      </c>
      <c r="K8" s="130">
        <v>20</v>
      </c>
      <c r="L8" s="130" t="s">
        <v>81</v>
      </c>
    </row>
    <row r="9" spans="1:12" x14ac:dyDescent="0.25">
      <c r="A9" s="180"/>
      <c r="B9" s="180"/>
      <c r="C9" s="180"/>
      <c r="D9" s="183" t="s">
        <v>57</v>
      </c>
      <c r="E9" s="184"/>
      <c r="F9" s="27" t="s">
        <v>58</v>
      </c>
      <c r="G9" s="177"/>
      <c r="H9" s="179"/>
      <c r="J9" s="1" t="s">
        <v>82</v>
      </c>
      <c r="K9" s="130">
        <v>15</v>
      </c>
      <c r="L9" s="130" t="s">
        <v>83</v>
      </c>
    </row>
    <row r="10" spans="1:12" ht="98.25" customHeight="1" x14ac:dyDescent="0.25">
      <c r="A10" s="128" t="s">
        <v>47</v>
      </c>
      <c r="B10" s="5" t="s">
        <v>45</v>
      </c>
      <c r="C10" s="8" t="s">
        <v>44</v>
      </c>
      <c r="D10" s="16">
        <f>Income!F6</f>
        <v>0</v>
      </c>
      <c r="E10" s="16">
        <f>Expenditure!F5-Expenditure!F8</f>
        <v>0</v>
      </c>
      <c r="F10" s="9">
        <f t="shared" ref="F10" si="0">IF(AND(D10&gt;0,E10&gt;0),D10/E10%,0)</f>
        <v>0</v>
      </c>
      <c r="G10" s="1">
        <f>IF(F10&gt;=70,20,IF(F10&gt;=60,15,IF(F10&gt;=50,10,0)))</f>
        <v>0</v>
      </c>
      <c r="H10" s="180"/>
      <c r="J10" s="17" t="s">
        <v>84</v>
      </c>
      <c r="K10" s="130">
        <v>10</v>
      </c>
      <c r="L10" s="130" t="s">
        <v>85</v>
      </c>
    </row>
    <row r="11" spans="1:12" ht="20.45" customHeight="1" x14ac:dyDescent="0.25">
      <c r="J11" s="1" t="s">
        <v>86</v>
      </c>
      <c r="K11" s="1">
        <v>0</v>
      </c>
      <c r="L11" s="1" t="s">
        <v>87</v>
      </c>
    </row>
    <row r="12" spans="1:12" ht="34.700000000000003" customHeight="1" x14ac:dyDescent="0.25">
      <c r="A12" s="113" t="s">
        <v>53</v>
      </c>
      <c r="B12" s="113"/>
      <c r="C12" s="113"/>
      <c r="D12" s="113"/>
      <c r="E12" s="113"/>
      <c r="F12" s="113"/>
    </row>
    <row r="13" spans="1:12" ht="34.700000000000003" customHeight="1" x14ac:dyDescent="0.25">
      <c r="A13" s="114" t="s">
        <v>54</v>
      </c>
      <c r="B13" s="114"/>
      <c r="C13" s="114"/>
      <c r="D13" s="114"/>
      <c r="E13" s="114"/>
      <c r="F13" s="114"/>
    </row>
    <row r="14" spans="1:12" ht="42.75" customHeight="1" x14ac:dyDescent="0.25">
      <c r="A14" s="181" t="s">
        <v>49</v>
      </c>
      <c r="B14" s="181" t="s">
        <v>43</v>
      </c>
      <c r="C14" s="181" t="s">
        <v>48</v>
      </c>
      <c r="D14" s="27" t="s">
        <v>59</v>
      </c>
      <c r="E14" s="27" t="s">
        <v>60</v>
      </c>
      <c r="F14" s="27" t="s">
        <v>52</v>
      </c>
      <c r="G14" s="176" t="s">
        <v>64</v>
      </c>
      <c r="H14" s="178" t="s">
        <v>71</v>
      </c>
      <c r="J14" s="1" t="s">
        <v>88</v>
      </c>
      <c r="K14" s="130">
        <v>20</v>
      </c>
      <c r="L14" s="130" t="s">
        <v>89</v>
      </c>
    </row>
    <row r="15" spans="1:12" x14ac:dyDescent="0.25">
      <c r="A15" s="181"/>
      <c r="B15" s="181"/>
      <c r="C15" s="181"/>
      <c r="D15" s="182" t="s">
        <v>57</v>
      </c>
      <c r="E15" s="182"/>
      <c r="F15" s="27" t="s">
        <v>58</v>
      </c>
      <c r="G15" s="177"/>
      <c r="H15" s="179"/>
      <c r="J15" s="1" t="s">
        <v>90</v>
      </c>
      <c r="K15" s="130">
        <v>15</v>
      </c>
      <c r="L15" s="130" t="s">
        <v>91</v>
      </c>
    </row>
    <row r="16" spans="1:12" ht="75.75" customHeight="1" x14ac:dyDescent="0.25">
      <c r="A16" s="5" t="s">
        <v>55</v>
      </c>
      <c r="B16" s="5" t="s">
        <v>45</v>
      </c>
      <c r="C16" s="8" t="s">
        <v>44</v>
      </c>
      <c r="D16" s="1">
        <f>IF('ULB Details'!B9="YES", Expenditure!F10,)</f>
        <v>0</v>
      </c>
      <c r="E16" s="1">
        <f>IF('ULB Details'!B9="YES", Expenditure!F4,)</f>
        <v>0</v>
      </c>
      <c r="F16" s="9">
        <f t="shared" ref="F16" si="1">IF(AND(D16&gt;0,E16&gt;0),D16/E16%,0)</f>
        <v>0</v>
      </c>
      <c r="G16" s="1">
        <f>IF(F16&gt;=40,20,IF(F16&gt;=30,15,IF(F16&gt;=20,10,0)))</f>
        <v>0</v>
      </c>
      <c r="H16" s="180"/>
      <c r="J16" s="17" t="s">
        <v>92</v>
      </c>
      <c r="K16" s="130">
        <v>10</v>
      </c>
      <c r="L16" s="130" t="s">
        <v>93</v>
      </c>
    </row>
    <row r="17" spans="1:12" s="10" customFormat="1" ht="26.25" customHeight="1" x14ac:dyDescent="0.25">
      <c r="A17" s="21"/>
      <c r="B17" s="22"/>
      <c r="C17" s="23"/>
      <c r="D17" s="24"/>
      <c r="E17" s="24"/>
      <c r="F17" s="25"/>
      <c r="G17" s="2"/>
      <c r="H17" s="2"/>
      <c r="J17" s="1" t="s">
        <v>94</v>
      </c>
      <c r="K17" s="1">
        <v>0</v>
      </c>
      <c r="L17" s="1" t="s">
        <v>95</v>
      </c>
    </row>
    <row r="18" spans="1:12" x14ac:dyDescent="0.25">
      <c r="A18" s="11" t="s">
        <v>56</v>
      </c>
    </row>
    <row r="19" spans="1:12" x14ac:dyDescent="0.25">
      <c r="G19" s="24"/>
      <c r="H19" s="21"/>
    </row>
    <row r="20" spans="1:12" ht="45.75" customHeight="1" x14ac:dyDescent="0.25">
      <c r="A20" s="181" t="s">
        <v>49</v>
      </c>
      <c r="B20" s="181" t="s">
        <v>43</v>
      </c>
      <c r="C20" s="181" t="s">
        <v>48</v>
      </c>
      <c r="D20" s="27" t="s">
        <v>59</v>
      </c>
      <c r="E20" s="27" t="s">
        <v>60</v>
      </c>
      <c r="F20" s="27" t="s">
        <v>52</v>
      </c>
      <c r="G20" s="4" t="s">
        <v>64</v>
      </c>
      <c r="H20" s="181" t="s">
        <v>125</v>
      </c>
      <c r="J20" s="1" t="s">
        <v>96</v>
      </c>
      <c r="K20" s="130">
        <v>20</v>
      </c>
      <c r="L20" s="130" t="s">
        <v>97</v>
      </c>
    </row>
    <row r="21" spans="1:12" ht="34.700000000000003" customHeight="1" x14ac:dyDescent="0.25">
      <c r="A21" s="181"/>
      <c r="B21" s="181"/>
      <c r="C21" s="181"/>
      <c r="D21" s="182" t="s">
        <v>57</v>
      </c>
      <c r="E21" s="182"/>
      <c r="F21" s="27" t="s">
        <v>58</v>
      </c>
      <c r="G21" s="129"/>
      <c r="H21" s="181"/>
      <c r="J21" s="1" t="s">
        <v>98</v>
      </c>
      <c r="K21" s="130">
        <v>15</v>
      </c>
      <c r="L21" s="130" t="s">
        <v>99</v>
      </c>
    </row>
    <row r="22" spans="1:12" ht="70.5" customHeight="1" x14ac:dyDescent="0.25">
      <c r="A22" s="5" t="s">
        <v>55</v>
      </c>
      <c r="B22" s="5" t="s">
        <v>45</v>
      </c>
      <c r="C22" s="8" t="s">
        <v>44</v>
      </c>
      <c r="D22" s="1">
        <f>IF('ULB Details'!B9="NO", Expenditure!F10,0)</f>
        <v>0</v>
      </c>
      <c r="E22" s="1">
        <f>IF('ULB Details'!B9="NO", Expenditure!F4,0)</f>
        <v>0</v>
      </c>
      <c r="F22" s="9">
        <f t="shared" ref="F22" si="2">IF(AND(D22&gt;0,E22&gt;0),D22/E22%,0)</f>
        <v>0</v>
      </c>
      <c r="G22" s="1">
        <f>IF(F22&gt;=20,20,IF(F22&gt;=15,15,IF(F22&gt;=10,10,0)))</f>
        <v>0</v>
      </c>
      <c r="H22" s="181"/>
      <c r="J22" s="17" t="s">
        <v>100</v>
      </c>
      <c r="K22" s="130">
        <v>10</v>
      </c>
      <c r="L22" s="130" t="s">
        <v>101</v>
      </c>
    </row>
    <row r="23" spans="1:12" ht="19.5" customHeight="1" x14ac:dyDescent="0.25">
      <c r="J23" s="1" t="s">
        <v>102</v>
      </c>
      <c r="K23" s="1">
        <v>0</v>
      </c>
      <c r="L23" s="1" t="s">
        <v>103</v>
      </c>
    </row>
    <row r="24" spans="1:12" x14ac:dyDescent="0.25">
      <c r="A24" s="12" t="s">
        <v>20</v>
      </c>
      <c r="B24" s="3"/>
      <c r="C24" s="2"/>
    </row>
    <row r="25" spans="1:12" x14ac:dyDescent="0.25">
      <c r="B25" s="3"/>
      <c r="C25" s="2"/>
    </row>
    <row r="26" spans="1:12" ht="33" customHeight="1" x14ac:dyDescent="0.25">
      <c r="A26" s="13" t="s">
        <v>21</v>
      </c>
      <c r="B26" s="3"/>
      <c r="C26" s="2"/>
    </row>
    <row r="27" spans="1:12" ht="15" customHeight="1" x14ac:dyDescent="0.25">
      <c r="A27" s="13" t="s">
        <v>22</v>
      </c>
      <c r="B27" s="3"/>
      <c r="C27" s="2"/>
      <c r="J27" s="1" t="s">
        <v>104</v>
      </c>
      <c r="K27" s="130">
        <v>15</v>
      </c>
      <c r="L27" s="130" t="s">
        <v>105</v>
      </c>
    </row>
    <row r="28" spans="1:12" ht="36.75" customHeight="1" x14ac:dyDescent="0.25">
      <c r="A28" s="111" t="s">
        <v>49</v>
      </c>
      <c r="B28" s="111" t="s">
        <v>43</v>
      </c>
      <c r="C28" s="111" t="s">
        <v>48</v>
      </c>
      <c r="D28" s="112" t="s">
        <v>63</v>
      </c>
      <c r="E28" s="112" t="s">
        <v>64</v>
      </c>
      <c r="F28" s="181" t="s">
        <v>69</v>
      </c>
      <c r="J28" s="1" t="s">
        <v>106</v>
      </c>
      <c r="K28" s="130">
        <v>10</v>
      </c>
      <c r="L28" s="130" t="s">
        <v>107</v>
      </c>
    </row>
    <row r="29" spans="1:12" ht="126" customHeight="1" x14ac:dyDescent="0.25">
      <c r="A29" s="5" t="s">
        <v>23</v>
      </c>
      <c r="B29" s="5" t="s">
        <v>45</v>
      </c>
      <c r="C29" s="111" t="s">
        <v>62</v>
      </c>
      <c r="D29" s="20">
        <f>SLB!D5</f>
        <v>0</v>
      </c>
      <c r="E29" s="1" t="str">
        <f>IF(D29&gt;100, 0,IF(D29&gt;=90,15,IF(D29&gt;=80,10,IF(D29&gt;=70,5,"0"))))</f>
        <v>0</v>
      </c>
      <c r="F29" s="181"/>
      <c r="J29" s="1" t="s">
        <v>108</v>
      </c>
      <c r="K29" s="130">
        <v>5</v>
      </c>
      <c r="L29" s="130" t="s">
        <v>109</v>
      </c>
    </row>
    <row r="30" spans="1:12" ht="36.75" customHeight="1" x14ac:dyDescent="0.25">
      <c r="J30" s="1" t="s">
        <v>110</v>
      </c>
      <c r="K30" s="1">
        <v>0</v>
      </c>
      <c r="L30" s="1" t="s">
        <v>111</v>
      </c>
    </row>
    <row r="31" spans="1:12" x14ac:dyDescent="0.25">
      <c r="A31" s="13" t="s">
        <v>24</v>
      </c>
      <c r="B31" s="3"/>
      <c r="C31" s="2"/>
    </row>
    <row r="32" spans="1:12" ht="30" customHeight="1" x14ac:dyDescent="0.25">
      <c r="A32" s="26" t="s">
        <v>49</v>
      </c>
      <c r="B32" s="26" t="s">
        <v>43</v>
      </c>
      <c r="C32" s="26" t="s">
        <v>48</v>
      </c>
      <c r="D32" s="27" t="s">
        <v>65</v>
      </c>
      <c r="E32" s="27" t="s">
        <v>64</v>
      </c>
      <c r="F32" s="181" t="s">
        <v>66</v>
      </c>
      <c r="J32" s="1" t="s">
        <v>94</v>
      </c>
      <c r="K32" s="1">
        <v>15</v>
      </c>
      <c r="L32" s="15" t="s">
        <v>112</v>
      </c>
    </row>
    <row r="33" spans="1:12" ht="89.25" customHeight="1" x14ac:dyDescent="0.25">
      <c r="A33" s="5" t="s">
        <v>25</v>
      </c>
      <c r="B33" s="5" t="s">
        <v>45</v>
      </c>
      <c r="C33" s="26" t="s">
        <v>62</v>
      </c>
      <c r="D33" s="1">
        <f>SLB!D8</f>
        <v>0</v>
      </c>
      <c r="E33" s="1">
        <f>IF(D33&gt;=40.1,0,IF(D33&gt;=30.1,5,IF(D33&gt;=20.1,10,IF(AND(D33&gt;0,D33&lt;=20),15,0))))</f>
        <v>0</v>
      </c>
      <c r="F33" s="181"/>
      <c r="J33" s="1" t="s">
        <v>92</v>
      </c>
      <c r="K33" s="1">
        <v>10</v>
      </c>
      <c r="L33" s="15" t="s">
        <v>113</v>
      </c>
    </row>
    <row r="34" spans="1:12" x14ac:dyDescent="0.25">
      <c r="A34" s="22"/>
      <c r="B34" s="22"/>
      <c r="C34" s="21"/>
      <c r="D34" s="24"/>
      <c r="E34" s="24"/>
      <c r="F34" s="21"/>
      <c r="J34" s="1" t="s">
        <v>90</v>
      </c>
      <c r="K34" s="1">
        <v>5</v>
      </c>
      <c r="L34" s="15" t="s">
        <v>114</v>
      </c>
    </row>
    <row r="35" spans="1:12" ht="24.75" customHeight="1" x14ac:dyDescent="0.25">
      <c r="J35" s="1" t="s">
        <v>115</v>
      </c>
      <c r="K35" s="1">
        <v>0</v>
      </c>
      <c r="L35" s="15" t="s">
        <v>116</v>
      </c>
    </row>
    <row r="36" spans="1:12" ht="42.75" customHeight="1" x14ac:dyDescent="0.25">
      <c r="A36" s="13" t="s">
        <v>26</v>
      </c>
      <c r="B36" s="3"/>
      <c r="C36" s="2"/>
    </row>
    <row r="37" spans="1:12" ht="63" customHeight="1" x14ac:dyDescent="0.25">
      <c r="A37" s="26" t="s">
        <v>49</v>
      </c>
      <c r="B37" s="26" t="s">
        <v>43</v>
      </c>
      <c r="C37" s="26" t="s">
        <v>48</v>
      </c>
      <c r="D37" s="27" t="s">
        <v>67</v>
      </c>
      <c r="E37" s="27" t="s">
        <v>64</v>
      </c>
      <c r="F37" s="178" t="s">
        <v>126</v>
      </c>
    </row>
    <row r="38" spans="1:12" ht="54.75" customHeight="1" x14ac:dyDescent="0.25">
      <c r="A38" s="5" t="s">
        <v>27</v>
      </c>
      <c r="B38" s="5" t="s">
        <v>45</v>
      </c>
      <c r="C38" s="26" t="s">
        <v>62</v>
      </c>
      <c r="D38" s="6" t="str">
        <f>SLB!D37</f>
        <v>NO</v>
      </c>
      <c r="E38" s="1">
        <f t="shared" ref="E38" si="3">IF(D38="Yes",10,0)</f>
        <v>0</v>
      </c>
      <c r="F38" s="180"/>
    </row>
    <row r="40" spans="1:12" ht="37.5" customHeight="1" x14ac:dyDescent="0.25">
      <c r="A40" s="13" t="s">
        <v>72</v>
      </c>
      <c r="B40" s="3"/>
      <c r="C40" s="2"/>
    </row>
    <row r="41" spans="1:12" ht="37.5" customHeight="1" x14ac:dyDescent="0.25">
      <c r="A41" s="12" t="s">
        <v>28</v>
      </c>
      <c r="B41" s="3"/>
      <c r="C41" s="2"/>
    </row>
    <row r="42" spans="1:12" ht="67.5" customHeight="1" x14ac:dyDescent="0.25">
      <c r="A42" s="26" t="s">
        <v>49</v>
      </c>
      <c r="B42" s="26" t="s">
        <v>43</v>
      </c>
      <c r="C42" s="26" t="s">
        <v>48</v>
      </c>
      <c r="D42" s="27" t="s">
        <v>29</v>
      </c>
      <c r="E42" s="27" t="s">
        <v>64</v>
      </c>
      <c r="F42" s="178" t="s">
        <v>68</v>
      </c>
      <c r="J42" s="1" t="s">
        <v>117</v>
      </c>
      <c r="K42" s="15">
        <v>10</v>
      </c>
      <c r="L42" s="15" t="s">
        <v>118</v>
      </c>
    </row>
    <row r="43" spans="1:12" ht="80.25" customHeight="1" x14ac:dyDescent="0.25">
      <c r="A43" s="5" t="s">
        <v>29</v>
      </c>
      <c r="B43" s="5" t="s">
        <v>45</v>
      </c>
      <c r="C43" s="26" t="s">
        <v>62</v>
      </c>
      <c r="D43" s="1">
        <f>SLB!D38</f>
        <v>0</v>
      </c>
      <c r="E43" s="1">
        <f>IF(D43&gt;100,0,IF(D43&gt;=50,10,IF(D43&gt;=20,5,0)))</f>
        <v>0</v>
      </c>
      <c r="F43" s="180"/>
      <c r="J43" s="1" t="s">
        <v>119</v>
      </c>
      <c r="K43" s="15">
        <v>5</v>
      </c>
      <c r="L43" s="15" t="s">
        <v>120</v>
      </c>
    </row>
    <row r="44" spans="1:12" x14ac:dyDescent="0.25">
      <c r="J44" s="1" t="s">
        <v>94</v>
      </c>
      <c r="K44" s="15">
        <v>0</v>
      </c>
      <c r="L44" s="15" t="s">
        <v>95</v>
      </c>
    </row>
    <row r="46" spans="1:12" ht="66" customHeight="1" x14ac:dyDescent="0.25"/>
    <row r="47" spans="1:12" ht="30" customHeight="1" x14ac:dyDescent="0.25"/>
    <row r="54" ht="46.5" customHeight="1" x14ac:dyDescent="0.25"/>
    <row r="55" ht="46.5" customHeight="1" x14ac:dyDescent="0.25"/>
    <row r="56" ht="46.5" customHeight="1" x14ac:dyDescent="0.25"/>
  </sheetData>
  <sheetProtection algorithmName="SHA-512" hashValue="mUSXl/KUqbECdzDRQ8pC+sjZcfSZgRamNg/g32B28ZP4vR4+jJ2yFOTc5H8DhJjk0rlozZnBj9/9Cns72CKzFg==" saltValue="bXf1Y5u50EQpsQt1uAaTIg==" spinCount="100000" sheet="1" objects="1" scenarios="1"/>
  <mergeCells count="25">
    <mergeCell ref="A1:H1"/>
    <mergeCell ref="A5:F5"/>
    <mergeCell ref="F32:F33"/>
    <mergeCell ref="F37:F38"/>
    <mergeCell ref="F42:F43"/>
    <mergeCell ref="A2:F2"/>
    <mergeCell ref="A20:A21"/>
    <mergeCell ref="A8:A9"/>
    <mergeCell ref="A14:A15"/>
    <mergeCell ref="D21:E21"/>
    <mergeCell ref="H20:H22"/>
    <mergeCell ref="B20:B21"/>
    <mergeCell ref="C20:C21"/>
    <mergeCell ref="F28:F29"/>
    <mergeCell ref="F3:F4"/>
    <mergeCell ref="H8:H10"/>
    <mergeCell ref="G14:G15"/>
    <mergeCell ref="H14:H16"/>
    <mergeCell ref="G8:G9"/>
    <mergeCell ref="B14:B15"/>
    <mergeCell ref="C14:C15"/>
    <mergeCell ref="D15:E15"/>
    <mergeCell ref="D9:E9"/>
    <mergeCell ref="C8:C9"/>
    <mergeCell ref="B8:B9"/>
  </mergeCells>
  <conditionalFormatting sqref="J5">
    <cfRule type="colorScale" priority="2">
      <colorScale>
        <cfvo type="min"/>
        <cfvo type="max"/>
        <color rgb="FFFF7128"/>
        <color rgb="FFFFEF9C"/>
      </colorScale>
    </cfRule>
  </conditionalFormatting>
  <pageMargins left="0.45" right="0.45" top="0.5" bottom="0.5" header="0.3" footer="0.3"/>
  <pageSetup paperSize="9" scale="76" fitToHeight="0" orientation="portrait" horizontalDpi="300" verticalDpi="300" r:id="rId1"/>
  <headerFooter>
    <oddFooter>&amp;L&amp;F&amp;R&amp;A</oddFooter>
  </headerFooter>
  <rowBreaks count="2" manualBreakCount="2">
    <brk id="23" max="7" man="1"/>
    <brk id="44"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sheetPr>
  <dimension ref="A1:F14"/>
  <sheetViews>
    <sheetView zoomScaleNormal="100" zoomScaleSheetLayoutView="100" workbookViewId="0">
      <selection activeCell="D1" sqref="D1:F1"/>
    </sheetView>
  </sheetViews>
  <sheetFormatPr defaultColWidth="9.140625" defaultRowHeight="15" x14ac:dyDescent="0.25"/>
  <cols>
    <col min="1" max="1" width="12.42578125" style="33" customWidth="1"/>
    <col min="2" max="2" width="2.85546875" style="33" customWidth="1"/>
    <col min="3" max="3" width="12.5703125" style="33" customWidth="1"/>
    <col min="4" max="4" width="28.5703125" style="33" customWidth="1"/>
    <col min="5" max="5" width="10.140625" style="33" customWidth="1"/>
    <col min="6" max="6" width="23.85546875" style="33" customWidth="1"/>
    <col min="7" max="16384" width="9.140625" style="33"/>
  </cols>
  <sheetData>
    <row r="1" spans="1:6" ht="15.75" x14ac:dyDescent="0.25">
      <c r="A1" s="193" t="s">
        <v>211</v>
      </c>
      <c r="B1" s="193"/>
      <c r="C1" s="193"/>
      <c r="D1" s="194" t="str">
        <f>IF(ISBLANK('ULB Details'!B2)," ",'ULB Details'!B2)</f>
        <v xml:space="preserve"> </v>
      </c>
      <c r="E1" s="194"/>
      <c r="F1" s="194"/>
    </row>
    <row r="2" spans="1:6" ht="15.75" x14ac:dyDescent="0.25">
      <c r="A2" s="193" t="s">
        <v>212</v>
      </c>
      <c r="B2" s="193"/>
      <c r="C2" s="193"/>
      <c r="D2" s="194" t="str">
        <f>IF(ISBLANK('ULB Details'!B3)," ",'ULB Details'!B3)</f>
        <v xml:space="preserve"> </v>
      </c>
      <c r="E2" s="194"/>
      <c r="F2" s="194"/>
    </row>
    <row r="3" spans="1:6" ht="18.75" x14ac:dyDescent="0.3">
      <c r="A3" s="196" t="s">
        <v>214</v>
      </c>
      <c r="B3" s="197"/>
      <c r="C3" s="197"/>
      <c r="D3" s="197"/>
      <c r="E3" s="197"/>
      <c r="F3" s="198"/>
    </row>
    <row r="4" spans="1:6" x14ac:dyDescent="0.25">
      <c r="A4" s="195" t="s">
        <v>227</v>
      </c>
      <c r="B4" s="195"/>
      <c r="C4" s="195"/>
      <c r="D4" s="195"/>
      <c r="E4" s="181" t="s">
        <v>226</v>
      </c>
      <c r="F4" s="199" t="s">
        <v>127</v>
      </c>
    </row>
    <row r="5" spans="1:6" x14ac:dyDescent="0.25">
      <c r="A5" s="195"/>
      <c r="B5" s="195"/>
      <c r="C5" s="195"/>
      <c r="D5" s="195"/>
      <c r="E5" s="181"/>
      <c r="F5" s="200"/>
    </row>
    <row r="6" spans="1:6" s="34" customFormat="1" ht="30.75" customHeight="1" x14ac:dyDescent="0.25">
      <c r="A6" s="191" t="s">
        <v>141</v>
      </c>
      <c r="B6" s="191"/>
      <c r="C6" s="191"/>
      <c r="D6" s="14" t="s">
        <v>42</v>
      </c>
      <c r="E6" s="37">
        <v>10</v>
      </c>
      <c r="F6" s="1">
        <f>IF(AND(Income!E6&gt;Income!D6, Income!D6&gt;0),'Annex ii'!E4,0)</f>
        <v>0</v>
      </c>
    </row>
    <row r="7" spans="1:6" s="34" customFormat="1" ht="30" x14ac:dyDescent="0.25">
      <c r="A7" s="181" t="s">
        <v>139</v>
      </c>
      <c r="B7" s="192" t="s">
        <v>133</v>
      </c>
      <c r="C7" s="192"/>
      <c r="D7" s="14" t="s">
        <v>128</v>
      </c>
      <c r="E7" s="37">
        <v>20</v>
      </c>
      <c r="F7" s="1">
        <f>IF(AND(Income!E6&gt;Income!D6,Income!D6&gt;0),'Annex ii'!G10,0)</f>
        <v>0</v>
      </c>
    </row>
    <row r="8" spans="1:6" s="34" customFormat="1" ht="45" x14ac:dyDescent="0.25">
      <c r="A8" s="181"/>
      <c r="B8" s="190" t="s">
        <v>134</v>
      </c>
      <c r="C8" s="18" t="s">
        <v>136</v>
      </c>
      <c r="D8" s="28" t="s">
        <v>137</v>
      </c>
      <c r="E8" s="188">
        <v>20</v>
      </c>
      <c r="F8" s="29">
        <f>IF(AND(Income!E6&gt;Income!D6,Income!D6&gt;0),IF('Annex ii'!G16&gt;0,'Annex ii'!G16,""),0)</f>
        <v>0</v>
      </c>
    </row>
    <row r="9" spans="1:6" s="34" customFormat="1" ht="45" x14ac:dyDescent="0.25">
      <c r="A9" s="181"/>
      <c r="B9" s="190"/>
      <c r="C9" s="19" t="s">
        <v>135</v>
      </c>
      <c r="D9" s="30" t="s">
        <v>138</v>
      </c>
      <c r="E9" s="188"/>
      <c r="F9" s="31">
        <f>IF(AND(Income!E6&gt;Income!D6,Income!D6&gt;0),IF('Annex ii'!G22&gt;0,'Annex ii'!G22,""),0)</f>
        <v>0</v>
      </c>
    </row>
    <row r="10" spans="1:6" s="34" customFormat="1" ht="21.75" customHeight="1" x14ac:dyDescent="0.25">
      <c r="A10" s="181" t="s">
        <v>140</v>
      </c>
      <c r="B10" s="190" t="s">
        <v>133</v>
      </c>
      <c r="C10" s="135">
        <v>1</v>
      </c>
      <c r="D10" s="32" t="s">
        <v>23</v>
      </c>
      <c r="E10" s="37">
        <v>15</v>
      </c>
      <c r="F10" s="1">
        <f>IF(AND(Income!E6&gt;Income!D6,Income!D6&gt;0),'Annex ii'!$E$29,0)</f>
        <v>0</v>
      </c>
    </row>
    <row r="11" spans="1:6" s="34" customFormat="1" ht="20.25" customHeight="1" x14ac:dyDescent="0.25">
      <c r="A11" s="181"/>
      <c r="B11" s="190"/>
      <c r="C11" s="135">
        <v>2</v>
      </c>
      <c r="D11" s="32" t="s">
        <v>129</v>
      </c>
      <c r="E11" s="37">
        <v>15</v>
      </c>
      <c r="F11" s="1">
        <f>IF(AND(Income!E6&gt;Income!D6,Income!D6&gt;0),'Annex ii'!E33,0)</f>
        <v>0</v>
      </c>
    </row>
    <row r="12" spans="1:6" s="34" customFormat="1" ht="30" x14ac:dyDescent="0.25">
      <c r="A12" s="181"/>
      <c r="B12" s="190"/>
      <c r="C12" s="135">
        <v>3</v>
      </c>
      <c r="D12" s="14" t="s">
        <v>130</v>
      </c>
      <c r="E12" s="37">
        <v>10</v>
      </c>
      <c r="F12" s="1">
        <f>IF(AND(Income!E6&gt;Income!D6,Income!D6&gt;0),'Annex ii'!E38,0)</f>
        <v>0</v>
      </c>
    </row>
    <row r="13" spans="1:6" s="34" customFormat="1" ht="30" x14ac:dyDescent="0.25">
      <c r="A13" s="181"/>
      <c r="B13" s="190" t="s">
        <v>134</v>
      </c>
      <c r="C13" s="190"/>
      <c r="D13" s="14" t="s">
        <v>131</v>
      </c>
      <c r="E13" s="37">
        <v>10</v>
      </c>
      <c r="F13" s="1">
        <f>IF(AND(Income!E6&gt;Income!D6,Income!D6&gt;0),'Annex ii'!E43,0)</f>
        <v>0</v>
      </c>
    </row>
    <row r="14" spans="1:6" s="34" customFormat="1" ht="18.75" customHeight="1" x14ac:dyDescent="0.25">
      <c r="A14" s="189" t="s">
        <v>132</v>
      </c>
      <c r="B14" s="189"/>
      <c r="C14" s="189"/>
      <c r="D14" s="189"/>
      <c r="E14" s="37">
        <v>100</v>
      </c>
      <c r="F14" s="37">
        <f>SUM(F6:F13)</f>
        <v>0</v>
      </c>
    </row>
  </sheetData>
  <sheetProtection algorithmName="SHA-512" hashValue="YW2WGusEXHSgReMd/fL8aAtl50mdk1aqNZcYZ4JX/i54EWUqkHlV8FDEd/fQCKJv0pQHrDLM5QnRcx66t51gmg==" saltValue="y4aRKKKKYiRqMk/Oy7gGeA==" spinCount="100000" sheet="1" objects="1" scenarios="1"/>
  <mergeCells count="17">
    <mergeCell ref="A1:C1"/>
    <mergeCell ref="D1:F1"/>
    <mergeCell ref="D2:F2"/>
    <mergeCell ref="A2:C2"/>
    <mergeCell ref="A4:D5"/>
    <mergeCell ref="E4:E5"/>
    <mergeCell ref="A3:F3"/>
    <mergeCell ref="F4:F5"/>
    <mergeCell ref="E8:E9"/>
    <mergeCell ref="A10:A13"/>
    <mergeCell ref="A14:D14"/>
    <mergeCell ref="B8:B9"/>
    <mergeCell ref="A6:C6"/>
    <mergeCell ref="B7:C7"/>
    <mergeCell ref="B13:C13"/>
    <mergeCell ref="B10:B12"/>
    <mergeCell ref="A7:A9"/>
  </mergeCells>
  <pageMargins left="0.45" right="0.45" top="0.75" bottom="0.75" header="0.3" footer="0.3"/>
  <pageSetup paperSize="9" orientation="portrait" horizontalDpi="300" verticalDpi="300" r:id="rId1"/>
  <headerFooter>
    <oddFooter>&amp;L&amp;F&amp;R&amp;A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Instructions</vt:lpstr>
      <vt:lpstr>ULB Details</vt:lpstr>
      <vt:lpstr>Income</vt:lpstr>
      <vt:lpstr>Expenditure</vt:lpstr>
      <vt:lpstr>SLB</vt:lpstr>
      <vt:lpstr>Annex ii</vt:lpstr>
      <vt:lpstr>Summary</vt:lpstr>
      <vt:lpstr>'Annex ii'!Print_Area</vt:lpstr>
      <vt:lpstr>Instructions!Print_Area</vt:lpstr>
      <vt:lpstr>SLB!Print_Area</vt:lpstr>
      <vt:lpstr>'ULB Details'!Print_Area</vt:lpstr>
      <vt:lpstr>Expenditure!Print_Titles</vt:lpstr>
      <vt:lpstr>Income!Print_Titles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seema</dc:creator>
  <cp:lastModifiedBy>user</cp:lastModifiedBy>
  <cp:lastPrinted>2018-08-27T11:21:23Z</cp:lastPrinted>
  <dcterms:created xsi:type="dcterms:W3CDTF">2017-07-04T05:13:46Z</dcterms:created>
  <dcterms:modified xsi:type="dcterms:W3CDTF">2018-09-11T06:10:13Z</dcterms:modified>
</cp:coreProperties>
</file>